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gu\Documents\コンペ\ペンギン杯\"/>
    </mc:Choice>
  </mc:AlternateContent>
  <xr:revisionPtr revIDLastSave="0" documentId="8_{CB3D7DCD-28A1-4D62-B728-F388BB4536C0}" xr6:coauthVersionLast="46" xr6:coauthVersionMax="46" xr10:uidLastSave="{00000000-0000-0000-0000-000000000000}"/>
  <bookViews>
    <workbookView xWindow="-108" yWindow="-108" windowWidth="23256" windowHeight="12576" tabRatio="696" activeTab="9" xr2:uid="{98FA835B-C872-498F-8D72-FDD82B9EE10D}"/>
  </bookViews>
  <sheets>
    <sheet name="Sheet1" sheetId="1" r:id="rId1"/>
    <sheet name="概要" sheetId="6" r:id="rId2"/>
    <sheet name="予選JP" sheetId="2" r:id="rId3"/>
    <sheet name="決勝JP" sheetId="7" r:id="rId4"/>
    <sheet name="決勝競技順" sheetId="11" r:id="rId5"/>
    <sheet name="POP" sheetId="4" r:id="rId6"/>
    <sheet name="ｴﾝﾄﾘｰ集計表" sheetId="5" r:id="rId7"/>
    <sheet name="ﾐﾄﾞﾙ集計表" sheetId="8" r:id="rId8"/>
    <sheet name="ﾏｽﾀｰ集計表" sheetId="9" r:id="rId9"/>
    <sheet name="ｴﾝﾍﾟﾗｰ集計表" sheetId="10" r:id="rId10"/>
  </sheets>
  <definedNames>
    <definedName name="_xlnm._FilterDatabase" localSheetId="8" hidden="1">ﾏｽﾀｰ集計表!$C$1:$C$50</definedName>
    <definedName name="_xlnm.Print_Area" localSheetId="5">POP!$AF$45:$BJ$88</definedName>
    <definedName name="_xlnm.Print_Area" localSheetId="6">ｴﾝﾄﾘｰ集計表!$A$1:$O$16</definedName>
    <definedName name="_xlnm.Print_Area" localSheetId="9">ｴﾝﾍﾟﾗｰ集計表!$A$1:$O$23</definedName>
    <definedName name="_xlnm.Print_Area" localSheetId="8">ﾏｽﾀｰ集計表!$A$1:$O$35</definedName>
    <definedName name="_xlnm.Print_Area" localSheetId="7">ﾐﾄﾞﾙ集計表!$A$1:$O$28</definedName>
    <definedName name="_xlnm.Print_Area" localSheetId="3">決勝JP!$A$1:$S$7</definedName>
    <definedName name="_xlnm.Print_Area" localSheetId="4">決勝競技順!$C$1:$I$66</definedName>
    <definedName name="_xlnm.Print_Area" localSheetId="2">予選JP!$A$1:$Q$44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M37" i="9"/>
  <c r="O37" i="9"/>
  <c r="M38" i="9"/>
  <c r="O38" i="9"/>
  <c r="M39" i="9"/>
  <c r="O39" i="9"/>
  <c r="M40" i="9"/>
  <c r="O40" i="9"/>
  <c r="M41" i="9"/>
  <c r="O41" i="9"/>
  <c r="M42" i="9"/>
  <c r="O42" i="9"/>
  <c r="M43" i="9"/>
  <c r="O43" i="9"/>
  <c r="M44" i="9"/>
  <c r="O44" i="9"/>
  <c r="M45" i="9"/>
  <c r="O45" i="9"/>
  <c r="M46" i="9"/>
  <c r="O46" i="9"/>
  <c r="M47" i="9"/>
  <c r="O47" i="9"/>
  <c r="M48" i="9"/>
  <c r="O48" i="9"/>
  <c r="M49" i="9"/>
  <c r="O49" i="9"/>
  <c r="M50" i="9"/>
  <c r="O50" i="9"/>
  <c r="O36" i="10" l="1"/>
  <c r="O35" i="10"/>
  <c r="O34" i="10"/>
  <c r="O33" i="10"/>
  <c r="O32" i="10"/>
  <c r="O31" i="10"/>
  <c r="O30" i="10"/>
  <c r="O29" i="10"/>
  <c r="O28" i="10"/>
  <c r="O27" i="10"/>
  <c r="O26" i="10"/>
  <c r="O25" i="10"/>
  <c r="O24" i="10"/>
  <c r="O11" i="10"/>
  <c r="O10" i="10"/>
  <c r="O23" i="10"/>
  <c r="O18" i="10"/>
  <c r="O16" i="10"/>
  <c r="O8" i="10"/>
  <c r="O9" i="10"/>
  <c r="O13" i="10"/>
  <c r="O12" i="10"/>
  <c r="O20" i="10"/>
  <c r="O17" i="10"/>
  <c r="O15" i="10"/>
  <c r="O19" i="10"/>
  <c r="O7" i="10"/>
  <c r="O14" i="10"/>
  <c r="O21" i="10"/>
  <c r="O36" i="9"/>
  <c r="O21" i="9"/>
  <c r="O34" i="9"/>
  <c r="O20" i="9"/>
  <c r="O17" i="9"/>
  <c r="O14" i="9"/>
  <c r="O31" i="9"/>
  <c r="O16" i="9"/>
  <c r="O19" i="9"/>
  <c r="O12" i="9"/>
  <c r="O22" i="9"/>
  <c r="O24" i="9"/>
  <c r="O11" i="9"/>
  <c r="O28" i="9"/>
  <c r="O32" i="9"/>
  <c r="O23" i="9"/>
  <c r="O18" i="9"/>
  <c r="O27" i="9"/>
  <c r="O13" i="9"/>
  <c r="O9" i="9"/>
  <c r="O7" i="9"/>
  <c r="O25" i="9"/>
  <c r="O10" i="9"/>
  <c r="O33" i="9"/>
  <c r="O29" i="9"/>
  <c r="O15" i="9"/>
  <c r="O8" i="9"/>
  <c r="O26" i="9"/>
  <c r="O35" i="9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2" i="5"/>
  <c r="O16" i="5"/>
  <c r="O15" i="5"/>
  <c r="O13" i="5"/>
  <c r="O10" i="5"/>
  <c r="O9" i="5"/>
  <c r="O11" i="5"/>
  <c r="O14" i="5"/>
  <c r="O8" i="5"/>
  <c r="O36" i="8"/>
  <c r="O35" i="8"/>
  <c r="O34" i="8"/>
  <c r="O33" i="8"/>
  <c r="O32" i="8"/>
  <c r="O31" i="8"/>
  <c r="O30" i="8"/>
  <c r="O29" i="8"/>
  <c r="O27" i="8"/>
  <c r="O20" i="8"/>
  <c r="O16" i="8"/>
  <c r="O17" i="8"/>
  <c r="O7" i="8"/>
  <c r="O11" i="8"/>
  <c r="O8" i="8"/>
  <c r="O19" i="8"/>
  <c r="O18" i="8"/>
  <c r="O9" i="8"/>
  <c r="O10" i="8"/>
  <c r="O21" i="8"/>
  <c r="O25" i="8"/>
  <c r="O23" i="8"/>
  <c r="O14" i="8"/>
  <c r="O26" i="8"/>
  <c r="O13" i="8"/>
  <c r="O12" i="8"/>
  <c r="O24" i="8"/>
  <c r="O28" i="8"/>
  <c r="O22" i="8"/>
  <c r="O15" i="8"/>
  <c r="M36" i="10" l="1"/>
  <c r="M35" i="10"/>
  <c r="M34" i="10"/>
  <c r="M33" i="10"/>
  <c r="M32" i="10"/>
  <c r="M31" i="10"/>
  <c r="M30" i="10"/>
  <c r="M29" i="10"/>
  <c r="M28" i="10"/>
  <c r="M27" i="10"/>
  <c r="M26" i="10"/>
  <c r="M25" i="10"/>
  <c r="M24" i="10"/>
  <c r="M11" i="10"/>
  <c r="M10" i="10"/>
  <c r="M23" i="10"/>
  <c r="AA20" i="10"/>
  <c r="Z20" i="10"/>
  <c r="Y20" i="10"/>
  <c r="X20" i="10"/>
  <c r="M18" i="10"/>
  <c r="AA19" i="10"/>
  <c r="Z19" i="10"/>
  <c r="Y19" i="10"/>
  <c r="X19" i="10"/>
  <c r="M16" i="10"/>
  <c r="AA18" i="10"/>
  <c r="Z18" i="10"/>
  <c r="Y18" i="10"/>
  <c r="X18" i="10"/>
  <c r="M8" i="10"/>
  <c r="AA17" i="10"/>
  <c r="Z17" i="10"/>
  <c r="Y17" i="10"/>
  <c r="X17" i="10"/>
  <c r="M9" i="10"/>
  <c r="AA16" i="10"/>
  <c r="Z16" i="10"/>
  <c r="Y16" i="10"/>
  <c r="X16" i="10"/>
  <c r="M13" i="10"/>
  <c r="AA15" i="10"/>
  <c r="Z15" i="10"/>
  <c r="Y15" i="10"/>
  <c r="X15" i="10"/>
  <c r="M12" i="10"/>
  <c r="AA14" i="10"/>
  <c r="Z14" i="10"/>
  <c r="Y14" i="10"/>
  <c r="X14" i="10"/>
  <c r="M20" i="10"/>
  <c r="AA13" i="10"/>
  <c r="Z13" i="10"/>
  <c r="Y13" i="10"/>
  <c r="X13" i="10"/>
  <c r="M17" i="10"/>
  <c r="AA12" i="10"/>
  <c r="Z12" i="10"/>
  <c r="Y12" i="10"/>
  <c r="X12" i="10"/>
  <c r="M15" i="10"/>
  <c r="AA11" i="10"/>
  <c r="Z11" i="10"/>
  <c r="Y11" i="10"/>
  <c r="X11" i="10"/>
  <c r="M19" i="10"/>
  <c r="AA10" i="10"/>
  <c r="Z10" i="10"/>
  <c r="Y10" i="10"/>
  <c r="X10" i="10"/>
  <c r="M7" i="10"/>
  <c r="AA9" i="10"/>
  <c r="Z9" i="10"/>
  <c r="Y9" i="10"/>
  <c r="X9" i="10"/>
  <c r="M14" i="10"/>
  <c r="AA8" i="10"/>
  <c r="Z8" i="10"/>
  <c r="Y8" i="10"/>
  <c r="X8" i="10"/>
  <c r="M21" i="10"/>
  <c r="AA7" i="10"/>
  <c r="Z7" i="10"/>
  <c r="Y7" i="10"/>
  <c r="X7" i="10"/>
  <c r="O22" i="10"/>
  <c r="M22" i="10"/>
  <c r="M36" i="9"/>
  <c r="M21" i="9"/>
  <c r="M34" i="9"/>
  <c r="M20" i="9"/>
  <c r="M17" i="9"/>
  <c r="M14" i="9"/>
  <c r="M31" i="9"/>
  <c r="M16" i="9"/>
  <c r="M19" i="9"/>
  <c r="M12" i="9"/>
  <c r="M22" i="9"/>
  <c r="M24" i="9"/>
  <c r="M11" i="9"/>
  <c r="M28" i="9"/>
  <c r="M32" i="9"/>
  <c r="M23" i="9"/>
  <c r="AA20" i="9"/>
  <c r="Z20" i="9"/>
  <c r="Y20" i="9"/>
  <c r="X20" i="9"/>
  <c r="M18" i="9"/>
  <c r="AA19" i="9"/>
  <c r="Z19" i="9"/>
  <c r="Y19" i="9"/>
  <c r="X19" i="9"/>
  <c r="M27" i="9"/>
  <c r="AA18" i="9"/>
  <c r="Z18" i="9"/>
  <c r="Y18" i="9"/>
  <c r="X18" i="9"/>
  <c r="M13" i="9"/>
  <c r="AA17" i="9"/>
  <c r="Z17" i="9"/>
  <c r="Y17" i="9"/>
  <c r="X17" i="9"/>
  <c r="M9" i="9"/>
  <c r="AA16" i="9"/>
  <c r="Z16" i="9"/>
  <c r="Y16" i="9"/>
  <c r="X16" i="9"/>
  <c r="M7" i="9"/>
  <c r="AA15" i="9"/>
  <c r="Z15" i="9"/>
  <c r="Y15" i="9"/>
  <c r="X15" i="9"/>
  <c r="M25" i="9"/>
  <c r="AA14" i="9"/>
  <c r="Z14" i="9"/>
  <c r="Y14" i="9"/>
  <c r="X14" i="9"/>
  <c r="M10" i="9"/>
  <c r="AA13" i="9"/>
  <c r="Z13" i="9"/>
  <c r="Y13" i="9"/>
  <c r="X13" i="9"/>
  <c r="M33" i="9"/>
  <c r="AA12" i="9"/>
  <c r="Z12" i="9"/>
  <c r="Y12" i="9"/>
  <c r="X12" i="9"/>
  <c r="M29" i="9"/>
  <c r="AA11" i="9"/>
  <c r="Z11" i="9"/>
  <c r="Y11" i="9"/>
  <c r="X11" i="9"/>
  <c r="M15" i="9"/>
  <c r="AA10" i="9"/>
  <c r="Z10" i="9"/>
  <c r="Y10" i="9"/>
  <c r="X10" i="9"/>
  <c r="M8" i="9"/>
  <c r="AA9" i="9"/>
  <c r="Z9" i="9"/>
  <c r="Y9" i="9"/>
  <c r="X9" i="9"/>
  <c r="M26" i="9"/>
  <c r="AA8" i="9"/>
  <c r="Z8" i="9"/>
  <c r="Y8" i="9"/>
  <c r="X8" i="9"/>
  <c r="M35" i="9"/>
  <c r="AA7" i="9"/>
  <c r="Z7" i="9"/>
  <c r="Y7" i="9"/>
  <c r="X7" i="9"/>
  <c r="O30" i="9"/>
  <c r="M30" i="9"/>
  <c r="M36" i="8"/>
  <c r="M35" i="8"/>
  <c r="M34" i="8"/>
  <c r="M33" i="8"/>
  <c r="M32" i="8"/>
  <c r="M31" i="8"/>
  <c r="M30" i="8"/>
  <c r="M29" i="8"/>
  <c r="M27" i="8"/>
  <c r="M20" i="8"/>
  <c r="M16" i="8"/>
  <c r="M17" i="8"/>
  <c r="M7" i="8"/>
  <c r="M11" i="8"/>
  <c r="M8" i="8"/>
  <c r="M19" i="8"/>
  <c r="AA20" i="8"/>
  <c r="Z20" i="8"/>
  <c r="Y20" i="8"/>
  <c r="X20" i="8"/>
  <c r="M18" i="8"/>
  <c r="AA19" i="8"/>
  <c r="Z19" i="8"/>
  <c r="Y19" i="8"/>
  <c r="X19" i="8"/>
  <c r="M9" i="8"/>
  <c r="AA18" i="8"/>
  <c r="Z18" i="8"/>
  <c r="Y18" i="8"/>
  <c r="X18" i="8"/>
  <c r="M10" i="8"/>
  <c r="AA17" i="8"/>
  <c r="Z17" i="8"/>
  <c r="Y17" i="8"/>
  <c r="X17" i="8"/>
  <c r="M21" i="8"/>
  <c r="AA16" i="8"/>
  <c r="Z16" i="8"/>
  <c r="Y16" i="8"/>
  <c r="X16" i="8"/>
  <c r="M25" i="8"/>
  <c r="AA15" i="8"/>
  <c r="Z15" i="8"/>
  <c r="Y15" i="8"/>
  <c r="X15" i="8"/>
  <c r="M23" i="8"/>
  <c r="AA14" i="8"/>
  <c r="Z14" i="8"/>
  <c r="Y14" i="8"/>
  <c r="X14" i="8"/>
  <c r="M14" i="8"/>
  <c r="AA13" i="8"/>
  <c r="Z13" i="8"/>
  <c r="Y13" i="8"/>
  <c r="X13" i="8"/>
  <c r="M26" i="8"/>
  <c r="AA12" i="8"/>
  <c r="Z12" i="8"/>
  <c r="Y12" i="8"/>
  <c r="X12" i="8"/>
  <c r="M13" i="8"/>
  <c r="AA11" i="8"/>
  <c r="Z11" i="8"/>
  <c r="Y11" i="8"/>
  <c r="X11" i="8"/>
  <c r="M12" i="8"/>
  <c r="AA10" i="8"/>
  <c r="Z10" i="8"/>
  <c r="Y10" i="8"/>
  <c r="X10" i="8"/>
  <c r="M24" i="8"/>
  <c r="AA9" i="8"/>
  <c r="Z9" i="8"/>
  <c r="Y9" i="8"/>
  <c r="X9" i="8"/>
  <c r="M28" i="8"/>
  <c r="AA8" i="8"/>
  <c r="Z8" i="8"/>
  <c r="Y8" i="8"/>
  <c r="X8" i="8"/>
  <c r="M22" i="8"/>
  <c r="AA7" i="8"/>
  <c r="Z7" i="8"/>
  <c r="Y7" i="8"/>
  <c r="X7" i="8"/>
  <c r="M15" i="8"/>
  <c r="X17" i="5"/>
  <c r="Y17" i="5"/>
  <c r="Z17" i="5"/>
  <c r="AA17" i="5"/>
  <c r="X18" i="5"/>
  <c r="Y18" i="5"/>
  <c r="Z18" i="5"/>
  <c r="AA18" i="5"/>
  <c r="X19" i="5"/>
  <c r="Y19" i="5"/>
  <c r="Z19" i="5"/>
  <c r="AA19" i="5"/>
  <c r="X20" i="5"/>
  <c r="Y20" i="5"/>
  <c r="Z20" i="5"/>
  <c r="AA20" i="5"/>
  <c r="L11" i="1"/>
  <c r="L10" i="1"/>
  <c r="X8" i="5" l="1"/>
  <c r="Y8" i="5"/>
  <c r="Z8" i="5"/>
  <c r="AA8" i="5"/>
  <c r="X9" i="5"/>
  <c r="Y9" i="5"/>
  <c r="Z9" i="5"/>
  <c r="AA9" i="5"/>
  <c r="X10" i="5"/>
  <c r="Y10" i="5"/>
  <c r="Z10" i="5"/>
  <c r="AA10" i="5"/>
  <c r="X11" i="5"/>
  <c r="Y11" i="5"/>
  <c r="Z11" i="5"/>
  <c r="AA11" i="5"/>
  <c r="X12" i="5"/>
  <c r="Y12" i="5"/>
  <c r="Z12" i="5"/>
  <c r="AA12" i="5"/>
  <c r="X13" i="5"/>
  <c r="Y13" i="5"/>
  <c r="Z13" i="5"/>
  <c r="AA13" i="5"/>
  <c r="X14" i="5"/>
  <c r="Y14" i="5"/>
  <c r="Z14" i="5"/>
  <c r="AA14" i="5"/>
  <c r="X15" i="5"/>
  <c r="Y15" i="5"/>
  <c r="Z15" i="5"/>
  <c r="AA15" i="5"/>
  <c r="X16" i="5"/>
  <c r="Y16" i="5"/>
  <c r="Z16" i="5"/>
  <c r="AA16" i="5"/>
  <c r="AA7" i="5"/>
  <c r="Z7" i="5"/>
  <c r="Y7" i="5"/>
  <c r="X7" i="5"/>
  <c r="O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2" i="5"/>
  <c r="M16" i="5"/>
  <c r="M15" i="5"/>
  <c r="M13" i="5"/>
  <c r="M10" i="5"/>
  <c r="M9" i="5"/>
  <c r="M11" i="5"/>
  <c r="M14" i="5"/>
  <c r="M8" i="5"/>
  <c r="M7" i="5"/>
  <c r="K10" i="1" l="1"/>
  <c r="J10" i="1"/>
  <c r="H21" i="1" l="1"/>
  <c r="K17" i="1"/>
  <c r="G21" i="1"/>
  <c r="I14" i="1"/>
  <c r="K14" i="1" s="1"/>
  <c r="I15" i="1"/>
  <c r="K15" i="1" s="1"/>
  <c r="I16" i="1"/>
  <c r="K16" i="1" s="1"/>
  <c r="I17" i="1"/>
  <c r="I18" i="1"/>
  <c r="K18" i="1" s="1"/>
  <c r="I19" i="1"/>
  <c r="K19" i="1" s="1"/>
  <c r="I20" i="1"/>
  <c r="K20" i="1" s="1"/>
  <c r="I13" i="1"/>
  <c r="K13" i="1" s="1"/>
  <c r="J14" i="1"/>
  <c r="J15" i="1"/>
  <c r="J16" i="1"/>
  <c r="J17" i="1"/>
  <c r="J18" i="1"/>
  <c r="J19" i="1"/>
  <c r="J20" i="1"/>
  <c r="J13" i="1"/>
  <c r="J21" i="1" l="1"/>
  <c r="L14" i="1"/>
  <c r="L15" i="1" s="1"/>
  <c r="L16" i="1" s="1"/>
  <c r="L17" i="1" s="1"/>
  <c r="L18" i="1" s="1"/>
  <c r="L19" i="1" s="1"/>
  <c r="L20" i="1" s="1"/>
  <c r="K21" i="1"/>
  <c r="I21" i="1"/>
  <c r="L21" i="1" l="1"/>
  <c r="C11" i="1" l="1"/>
</calcChain>
</file>

<file path=xl/sharedStrings.xml><?xml version="1.0" encoding="utf-8"?>
<sst xmlns="http://schemas.openxmlformats.org/spreadsheetml/2006/main" count="966" uniqueCount="194">
  <si>
    <t>2/16㈫～2/21㈰</t>
    <phoneticPr fontId="1"/>
  </si>
  <si>
    <t>予選期間</t>
    <rPh sb="0" eb="2">
      <t>ヨセン</t>
    </rPh>
    <rPh sb="2" eb="4">
      <t>キカン</t>
    </rPh>
    <phoneticPr fontId="1"/>
  </si>
  <si>
    <t>予選課題</t>
    <rPh sb="0" eb="2">
      <t>ヨセン</t>
    </rPh>
    <rPh sb="2" eb="4">
      <t>カダイ</t>
    </rPh>
    <phoneticPr fontId="1"/>
  </si>
  <si>
    <t>予選方法</t>
    <rPh sb="0" eb="2">
      <t>ヨセン</t>
    </rPh>
    <rPh sb="2" eb="4">
      <t>ホウホウ</t>
    </rPh>
    <phoneticPr fontId="1"/>
  </si>
  <si>
    <t>3時間で獲得したポイント</t>
    <rPh sb="1" eb="3">
      <t>ジカン</t>
    </rPh>
    <rPh sb="4" eb="6">
      <t>カクトク</t>
    </rPh>
    <phoneticPr fontId="1"/>
  </si>
  <si>
    <t>クラス</t>
    <phoneticPr fontId="1"/>
  </si>
  <si>
    <t>エントリー</t>
    <phoneticPr fontId="1"/>
  </si>
  <si>
    <t>ミドル</t>
    <phoneticPr fontId="1"/>
  </si>
  <si>
    <t>マスター</t>
    <phoneticPr fontId="1"/>
  </si>
  <si>
    <t>決勝人数</t>
    <rPh sb="0" eb="2">
      <t>ケッショウ</t>
    </rPh>
    <rPh sb="2" eb="4">
      <t>ニンズウ</t>
    </rPh>
    <phoneticPr fontId="1"/>
  </si>
  <si>
    <t>人</t>
    <rPh sb="0" eb="1">
      <t>ニン</t>
    </rPh>
    <phoneticPr fontId="1"/>
  </si>
  <si>
    <t>決勝課題</t>
    <rPh sb="0" eb="2">
      <t>ケッショウ</t>
    </rPh>
    <rPh sb="2" eb="4">
      <t>カダイ</t>
    </rPh>
    <phoneticPr fontId="1"/>
  </si>
  <si>
    <t>ロイヤル</t>
    <phoneticPr fontId="1"/>
  </si>
  <si>
    <t>アデリー</t>
    <phoneticPr fontId="1"/>
  </si>
  <si>
    <t>イワトビ</t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</si>
  <si>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</si>
  <si>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</si>
  <si>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</si>
  <si>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</si>
  <si>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各クラス男女別</t>
    <rPh sb="0" eb="1">
      <t>カク</t>
    </rPh>
    <rPh sb="4" eb="6">
      <t>ダンジョ</t>
    </rPh>
    <rPh sb="6" eb="7">
      <t>ベツ</t>
    </rPh>
    <phoneticPr fontId="1"/>
  </si>
  <si>
    <t>合計</t>
    <rPh sb="0" eb="2">
      <t>ゴウケイ</t>
    </rPh>
    <phoneticPr fontId="1"/>
  </si>
  <si>
    <t>コウテイ</t>
    <phoneticPr fontId="1"/>
  </si>
  <si>
    <t>6級</t>
    <rPh sb="1" eb="2">
      <t>キュウ</t>
    </rPh>
    <phoneticPr fontId="1"/>
  </si>
  <si>
    <t>5級</t>
    <rPh sb="1" eb="2">
      <t>キュウ</t>
    </rPh>
    <phoneticPr fontId="1"/>
  </si>
  <si>
    <t>二段</t>
    <rPh sb="0" eb="2">
      <t>ニダン</t>
    </rPh>
    <phoneticPr fontId="1"/>
  </si>
  <si>
    <t>名前</t>
    <rPh sb="0" eb="2">
      <t>ナマエ</t>
    </rPh>
    <phoneticPr fontId="1"/>
  </si>
  <si>
    <t>男・女</t>
    <rPh sb="0" eb="1">
      <t>オトコ</t>
    </rPh>
    <rPh sb="2" eb="3">
      <t>オンナ</t>
    </rPh>
    <phoneticPr fontId="1"/>
  </si>
  <si>
    <t>日時</t>
    <rPh sb="0" eb="2">
      <t>ニチジ</t>
    </rPh>
    <phoneticPr fontId="1"/>
  </si>
  <si>
    <t>グレード</t>
    <phoneticPr fontId="1"/>
  </si>
  <si>
    <t>テープ色</t>
    <rPh sb="3" eb="4">
      <t>イロ</t>
    </rPh>
    <phoneticPr fontId="1"/>
  </si>
  <si>
    <t>点数</t>
    <rPh sb="0" eb="2">
      <t>テンスウ</t>
    </rPh>
    <phoneticPr fontId="1"/>
  </si>
  <si>
    <t>一撃●、完登○で記入　※一撃はプラス20点</t>
    <rPh sb="0" eb="2">
      <t>イチゲキ</t>
    </rPh>
    <rPh sb="4" eb="6">
      <t>カントウ</t>
    </rPh>
    <rPh sb="8" eb="10">
      <t>キニュウ</t>
    </rPh>
    <rPh sb="12" eb="14">
      <t>イチゲキ</t>
    </rPh>
    <rPh sb="20" eb="21">
      <t>テン</t>
    </rPh>
    <phoneticPr fontId="1"/>
  </si>
  <si>
    <t>エリア</t>
    <phoneticPr fontId="1"/>
  </si>
  <si>
    <t>オレンジ</t>
    <phoneticPr fontId="1"/>
  </si>
  <si>
    <t>黄色</t>
    <rPh sb="0" eb="2">
      <t>キイロ</t>
    </rPh>
    <phoneticPr fontId="1"/>
  </si>
  <si>
    <t>緑</t>
    <rPh sb="0" eb="1">
      <t>ミドリ</t>
    </rPh>
    <phoneticPr fontId="1"/>
  </si>
  <si>
    <t>紺</t>
    <rPh sb="0" eb="1">
      <t>コン</t>
    </rPh>
    <phoneticPr fontId="1"/>
  </si>
  <si>
    <t>黄緑</t>
    <rPh sb="0" eb="2">
      <t>キミドリ</t>
    </rPh>
    <phoneticPr fontId="1"/>
  </si>
  <si>
    <t>水色</t>
    <rPh sb="0" eb="2">
      <t>ミズイロ</t>
    </rPh>
    <phoneticPr fontId="1"/>
  </si>
  <si>
    <t>初段</t>
    <rPh sb="0" eb="2">
      <t>ショダン</t>
    </rPh>
    <phoneticPr fontId="1"/>
  </si>
  <si>
    <t>黒</t>
    <rPh sb="0" eb="1">
      <t>クロ</t>
    </rPh>
    <phoneticPr fontId="1"/>
  </si>
  <si>
    <t>白</t>
    <rPh sb="0" eb="1">
      <t>シロ</t>
    </rPh>
    <phoneticPr fontId="1"/>
  </si>
  <si>
    <t>各クラス</t>
    <rPh sb="0" eb="1">
      <t>カク</t>
    </rPh>
    <phoneticPr fontId="1"/>
  </si>
  <si>
    <t>決勝競技時間(分)</t>
    <rPh sb="0" eb="2">
      <t>ケッショウ</t>
    </rPh>
    <rPh sb="2" eb="4">
      <t>キョウギ</t>
    </rPh>
    <rPh sb="4" eb="6">
      <t>ジカン</t>
    </rPh>
    <rPh sb="7" eb="8">
      <t>フン</t>
    </rPh>
    <phoneticPr fontId="1"/>
  </si>
  <si>
    <t>総合順位</t>
    <rPh sb="0" eb="2">
      <t>ソウゴウ</t>
    </rPh>
    <rPh sb="2" eb="4">
      <t>ジュンイ</t>
    </rPh>
    <phoneticPr fontId="1"/>
  </si>
  <si>
    <t>男</t>
    <rPh sb="0" eb="1">
      <t>オトコ</t>
    </rPh>
    <phoneticPr fontId="1"/>
  </si>
  <si>
    <t>完登数</t>
    <rPh sb="0" eb="2">
      <t>カントウ</t>
    </rPh>
    <rPh sb="2" eb="3">
      <t>スウ</t>
    </rPh>
    <phoneticPr fontId="1"/>
  </si>
  <si>
    <t>一撃</t>
    <rPh sb="0" eb="2">
      <t>イチゲキ</t>
    </rPh>
    <phoneticPr fontId="1"/>
  </si>
  <si>
    <t>・</t>
    <phoneticPr fontId="1"/>
  </si>
  <si>
    <t>3本</t>
    <rPh sb="1" eb="2">
      <t>ホン</t>
    </rPh>
    <phoneticPr fontId="1"/>
  </si>
  <si>
    <t>4本</t>
    <rPh sb="1" eb="2">
      <t>ホン</t>
    </rPh>
    <phoneticPr fontId="1"/>
  </si>
  <si>
    <t>6本</t>
    <rPh sb="1" eb="2">
      <t>ホン</t>
    </rPh>
    <phoneticPr fontId="1"/>
  </si>
  <si>
    <t>5本</t>
    <rPh sb="1" eb="2">
      <t>ホン</t>
    </rPh>
    <phoneticPr fontId="1"/>
  </si>
  <si>
    <t>2本</t>
    <rPh sb="1" eb="2">
      <t>ホン</t>
    </rPh>
    <phoneticPr fontId="1"/>
  </si>
  <si>
    <t>女</t>
    <rPh sb="0" eb="1">
      <t>オンナ</t>
    </rPh>
    <phoneticPr fontId="1"/>
  </si>
  <si>
    <t>10点</t>
    <rPh sb="2" eb="3">
      <t>テン</t>
    </rPh>
    <phoneticPr fontId="1"/>
  </si>
  <si>
    <t>30点</t>
    <rPh sb="2" eb="3">
      <t>テン</t>
    </rPh>
    <phoneticPr fontId="1"/>
  </si>
  <si>
    <t>ポイント</t>
    <phoneticPr fontId="1"/>
  </si>
  <si>
    <t>Penguin 杯　予選</t>
    <rPh sb="8" eb="9">
      <t>ハイ</t>
    </rPh>
    <rPh sb="10" eb="12">
      <t>ヨセン</t>
    </rPh>
    <phoneticPr fontId="1"/>
  </si>
  <si>
    <t>150点</t>
    <rPh sb="3" eb="4">
      <t>テン</t>
    </rPh>
    <phoneticPr fontId="1"/>
  </si>
  <si>
    <t>600点</t>
    <rPh sb="3" eb="4">
      <t>テン</t>
    </rPh>
    <phoneticPr fontId="1"/>
  </si>
  <si>
    <t>3000点</t>
    <rPh sb="4" eb="5">
      <t>テン</t>
    </rPh>
    <phoneticPr fontId="1"/>
  </si>
  <si>
    <t>15000点</t>
    <rPh sb="5" eb="6">
      <t>テン</t>
    </rPh>
    <phoneticPr fontId="1"/>
  </si>
  <si>
    <t>70000点</t>
    <rPh sb="5" eb="6">
      <t>テン</t>
    </rPh>
    <phoneticPr fontId="1"/>
  </si>
  <si>
    <t>200000点</t>
    <rPh sb="6" eb="7">
      <t>テン</t>
    </rPh>
    <phoneticPr fontId="1"/>
  </si>
  <si>
    <t>月　　　日（　　）　　　　：　　　～　　　　：　　　　　　　　　　　　　　　　　月　　　日（　　）　　　　：　　　～　　　　：</t>
    <rPh sb="0" eb="1">
      <t>ツキ</t>
    </rPh>
    <rPh sb="4" eb="5">
      <t>ニチ</t>
    </rPh>
    <phoneticPr fontId="1"/>
  </si>
  <si>
    <t>決勝参加希望・予選のみ参加</t>
    <rPh sb="0" eb="6">
      <t>ケッショウサンカキボウ</t>
    </rPh>
    <rPh sb="7" eb="9">
      <t>ヨセン</t>
    </rPh>
    <rPh sb="11" eb="13">
      <t>サンカ</t>
    </rPh>
    <phoneticPr fontId="1"/>
  </si>
  <si>
    <r>
      <t xml:space="preserve">Penguin杯 </t>
    </r>
    <r>
      <rPr>
        <sz val="16"/>
        <rFont val="HGPｺﾞｼｯｸE"/>
        <family val="3"/>
        <charset val="128"/>
      </rPr>
      <t>※期間中1回、施設利用料のみでどなたでもご参加いただけます</t>
    </r>
    <rPh sb="7" eb="8">
      <t>ハイ</t>
    </rPh>
    <rPh sb="10" eb="13">
      <t>キカンチュウ</t>
    </rPh>
    <rPh sb="14" eb="15">
      <t>カイ</t>
    </rPh>
    <rPh sb="16" eb="21">
      <t>シセツリヨウリョウ</t>
    </rPh>
    <rPh sb="30" eb="32">
      <t>サンカ</t>
    </rPh>
    <phoneticPr fontId="1"/>
  </si>
  <si>
    <t>完登　本数</t>
    <rPh sb="0" eb="2">
      <t>カントウ</t>
    </rPh>
    <rPh sb="3" eb="5">
      <t>ホンスウ</t>
    </rPh>
    <phoneticPr fontId="1"/>
  </si>
  <si>
    <t>一撃　　本数</t>
    <rPh sb="0" eb="2">
      <t>イチゲキ</t>
    </rPh>
    <rPh sb="4" eb="6">
      <t>ホンスウ</t>
    </rPh>
    <phoneticPr fontId="1"/>
  </si>
  <si>
    <t>第一課題</t>
    <rPh sb="0" eb="2">
      <t>ダイイチ</t>
    </rPh>
    <rPh sb="2" eb="4">
      <t>カダイ</t>
    </rPh>
    <phoneticPr fontId="1"/>
  </si>
  <si>
    <t>第二課題</t>
    <rPh sb="0" eb="2">
      <t>ダイニ</t>
    </rPh>
    <rPh sb="2" eb="4">
      <t>カダイ</t>
    </rPh>
    <phoneticPr fontId="1"/>
  </si>
  <si>
    <t>第三課題</t>
    <rPh sb="0" eb="2">
      <t>ダイサン</t>
    </rPh>
    <rPh sb="2" eb="4">
      <t>カダイ</t>
    </rPh>
    <phoneticPr fontId="1"/>
  </si>
  <si>
    <t>Ｔ</t>
    <phoneticPr fontId="1"/>
  </si>
  <si>
    <t>Ｚ</t>
    <phoneticPr fontId="1"/>
  </si>
  <si>
    <t>ＴＡ</t>
    <phoneticPr fontId="1"/>
  </si>
  <si>
    <t>ＺＡ</t>
    <phoneticPr fontId="1"/>
  </si>
  <si>
    <t>第四課題</t>
    <rPh sb="0" eb="1">
      <t>ダイ</t>
    </rPh>
    <rPh sb="1" eb="2">
      <t>ヨン</t>
    </rPh>
    <rPh sb="2" eb="4">
      <t>カダイ</t>
    </rPh>
    <phoneticPr fontId="1"/>
  </si>
  <si>
    <t>予選順位</t>
    <rPh sb="0" eb="2">
      <t>ヨセン</t>
    </rPh>
    <rPh sb="2" eb="4">
      <t>ジュンイ</t>
    </rPh>
    <phoneticPr fontId="1"/>
  </si>
  <si>
    <t>Penguin 杯　決勝</t>
    <rPh sb="10" eb="12">
      <t>ケッショウ</t>
    </rPh>
    <phoneticPr fontId="1"/>
  </si>
  <si>
    <t>時間</t>
    <rPh sb="0" eb="2">
      <t>ジカン</t>
    </rPh>
    <phoneticPr fontId="1"/>
  </si>
  <si>
    <t>人数</t>
    <rPh sb="0" eb="2">
      <t>ニンズウ</t>
    </rPh>
    <phoneticPr fontId="1"/>
  </si>
  <si>
    <t>合計競技時間</t>
    <rPh sb="0" eb="6">
      <t>ゴウケイキョウギジカン</t>
    </rPh>
    <phoneticPr fontId="1"/>
  </si>
  <si>
    <t>※競技時間は4時間です※2分割までは可※事前練習不可</t>
    <rPh sb="1" eb="3">
      <t>キョウギ</t>
    </rPh>
    <rPh sb="3" eb="5">
      <t>ジカン</t>
    </rPh>
    <rPh sb="7" eb="9">
      <t>ジカン</t>
    </rPh>
    <rPh sb="13" eb="15">
      <t>ブンカツ</t>
    </rPh>
    <rPh sb="18" eb="19">
      <t>カ</t>
    </rPh>
    <rPh sb="20" eb="22">
      <t>ジゼン</t>
    </rPh>
    <rPh sb="22" eb="24">
      <t>レンシュウ</t>
    </rPh>
    <rPh sb="24" eb="26">
      <t>フカ</t>
    </rPh>
    <phoneticPr fontId="1"/>
  </si>
  <si>
    <t>アテンプト</t>
    <phoneticPr fontId="1"/>
  </si>
  <si>
    <t>T</t>
    <phoneticPr fontId="1"/>
  </si>
  <si>
    <t>Z</t>
    <phoneticPr fontId="1"/>
  </si>
  <si>
    <t>ペンギン杯　　決勝ジャッジペーパー</t>
    <rPh sb="4" eb="5">
      <t>ハイ</t>
    </rPh>
    <rPh sb="7" eb="9">
      <t>ケッショウ</t>
    </rPh>
    <phoneticPr fontId="1"/>
  </si>
  <si>
    <t>エントリー・ミドル決勝受付開始</t>
    <rPh sb="9" eb="15">
      <t>ケッショウウケツケカイシ</t>
    </rPh>
    <phoneticPr fontId="1"/>
  </si>
  <si>
    <t>エントリー・ミドル決勝開始</t>
    <rPh sb="9" eb="11">
      <t>ケッショウ</t>
    </rPh>
    <rPh sb="11" eb="13">
      <t>カイシ</t>
    </rPh>
    <phoneticPr fontId="1"/>
  </si>
  <si>
    <t>エントリー・ミドル決勝終了</t>
    <rPh sb="9" eb="11">
      <t>ケッショウ</t>
    </rPh>
    <rPh sb="11" eb="13">
      <t>シュウリョウ</t>
    </rPh>
    <phoneticPr fontId="1"/>
  </si>
  <si>
    <t>エントリー・ミドル表彰式</t>
    <rPh sb="9" eb="12">
      <t>ヒョウショウシキ</t>
    </rPh>
    <phoneticPr fontId="1"/>
  </si>
  <si>
    <t>エントリー・ミドル撤収完了</t>
    <rPh sb="9" eb="13">
      <t>テッシュウカンリョウ</t>
    </rPh>
    <phoneticPr fontId="1"/>
  </si>
  <si>
    <t>マスター・エンペラー決勝受付開始</t>
    <rPh sb="10" eb="16">
      <t>ケッショウウケツケカイシ</t>
    </rPh>
    <phoneticPr fontId="1"/>
  </si>
  <si>
    <t>マスター・エンペラー決勝開始</t>
    <rPh sb="10" eb="12">
      <t>ケッショウ</t>
    </rPh>
    <rPh sb="12" eb="14">
      <t>カイシ</t>
    </rPh>
    <phoneticPr fontId="1"/>
  </si>
  <si>
    <t>マスター・エンペラー決勝終了</t>
    <rPh sb="10" eb="12">
      <t>ケッショウ</t>
    </rPh>
    <rPh sb="12" eb="14">
      <t>シュウリョウ</t>
    </rPh>
    <phoneticPr fontId="1"/>
  </si>
  <si>
    <t>マスター・エンペラー表彰式</t>
    <rPh sb="10" eb="13">
      <t>ヒョウショウシキ</t>
    </rPh>
    <phoneticPr fontId="1"/>
  </si>
  <si>
    <t>マスター・エンペラー撤収完了</t>
    <rPh sb="10" eb="14">
      <t>テッシュウカンリョウ</t>
    </rPh>
    <phoneticPr fontId="1"/>
  </si>
  <si>
    <t>男</t>
    <rPh sb="0" eb="1">
      <t>オトコ</t>
    </rPh>
    <phoneticPr fontId="1"/>
  </si>
  <si>
    <t>名前　　</t>
    <rPh sb="0" eb="2">
      <t>ナマエ</t>
    </rPh>
    <phoneticPr fontId="1"/>
  </si>
  <si>
    <t>※印・決勝不参加　　　　</t>
    <phoneticPr fontId="1"/>
  </si>
  <si>
    <t>※印・決勝不参加　</t>
    <phoneticPr fontId="1"/>
  </si>
  <si>
    <t>エンペラー</t>
    <phoneticPr fontId="1"/>
  </si>
  <si>
    <t>競技順</t>
    <rPh sb="0" eb="3">
      <t>キョウギジュン</t>
    </rPh>
    <phoneticPr fontId="1"/>
  </si>
  <si>
    <t>アデリー100度</t>
    <rPh sb="7" eb="8">
      <t>ド</t>
    </rPh>
    <phoneticPr fontId="1"/>
  </si>
  <si>
    <t>イワトビ167度/87度</t>
    <rPh sb="7" eb="8">
      <t>ド</t>
    </rPh>
    <rPh sb="11" eb="12">
      <t>ド</t>
    </rPh>
    <phoneticPr fontId="1"/>
  </si>
  <si>
    <t>ロイヤル90度・85度</t>
    <rPh sb="6" eb="7">
      <t>ド</t>
    </rPh>
    <rPh sb="10" eb="11">
      <t>ド</t>
    </rPh>
    <phoneticPr fontId="1"/>
  </si>
  <si>
    <t>コウテイ135度</t>
    <rPh sb="7" eb="8">
      <t>ド</t>
    </rPh>
    <phoneticPr fontId="1"/>
  </si>
  <si>
    <t>第一課題</t>
    <rPh sb="0" eb="4">
      <t>ダイイチカダイ</t>
    </rPh>
    <phoneticPr fontId="1"/>
  </si>
  <si>
    <t>第二課題</t>
    <rPh sb="0" eb="4">
      <t>ダイニカダイ</t>
    </rPh>
    <phoneticPr fontId="1"/>
  </si>
  <si>
    <t>第三課題</t>
    <rPh sb="0" eb="4">
      <t>ダイサンカダイ</t>
    </rPh>
    <phoneticPr fontId="1"/>
  </si>
  <si>
    <t>第四課題</t>
    <rPh sb="0" eb="4">
      <t>ダイヨンカダイ</t>
    </rPh>
    <phoneticPr fontId="1"/>
  </si>
  <si>
    <t>ペンギン杯決勝競技順</t>
    <rPh sb="4" eb="5">
      <t>ハイ</t>
    </rPh>
    <rPh sb="5" eb="10">
      <t>ケッショウキョウギジュン</t>
    </rPh>
    <phoneticPr fontId="1"/>
  </si>
  <si>
    <t>エントリー、ミドル、マスター、エンペラー</t>
    <phoneticPr fontId="1"/>
  </si>
  <si>
    <t>カホ</t>
    <phoneticPr fontId="1"/>
  </si>
  <si>
    <t>女</t>
    <rPh sb="0" eb="1">
      <t>オンナ</t>
    </rPh>
    <phoneticPr fontId="1"/>
  </si>
  <si>
    <t>※9T3</t>
    <phoneticPr fontId="1"/>
  </si>
  <si>
    <t>イチカワ</t>
    <phoneticPr fontId="1"/>
  </si>
  <si>
    <t>タカハシ(ツ)</t>
    <phoneticPr fontId="1"/>
  </si>
  <si>
    <t>※タカハシ(タ)</t>
    <phoneticPr fontId="1"/>
  </si>
  <si>
    <t>dada</t>
    <phoneticPr fontId="1"/>
  </si>
  <si>
    <t>中村野乃芭</t>
    <phoneticPr fontId="1"/>
  </si>
  <si>
    <t>※カネコ</t>
    <phoneticPr fontId="1"/>
  </si>
  <si>
    <t>もち</t>
    <phoneticPr fontId="1"/>
  </si>
  <si>
    <t>かんじ</t>
    <phoneticPr fontId="1"/>
  </si>
  <si>
    <t>※イトウユウスケ</t>
    <phoneticPr fontId="1"/>
  </si>
  <si>
    <t>タカヨシ</t>
    <phoneticPr fontId="1"/>
  </si>
  <si>
    <t>※わたるん</t>
    <phoneticPr fontId="1"/>
  </si>
  <si>
    <t xml:space="preserve">	黒田京佑</t>
    <phoneticPr fontId="1"/>
  </si>
  <si>
    <t>※フルタ</t>
    <phoneticPr fontId="1"/>
  </si>
  <si>
    <t>※カミワキ</t>
    <phoneticPr fontId="1"/>
  </si>
  <si>
    <t>しーしー</t>
    <phoneticPr fontId="1"/>
  </si>
  <si>
    <t>※鈴木紀晃</t>
    <rPh sb="1" eb="3">
      <t>スズキ</t>
    </rPh>
    <rPh sb="3" eb="4">
      <t>キ</t>
    </rPh>
    <rPh sb="4" eb="5">
      <t>アキラ</t>
    </rPh>
    <phoneticPr fontId="1"/>
  </si>
  <si>
    <t>※チャンス</t>
    <phoneticPr fontId="1"/>
  </si>
  <si>
    <t>オーツカ</t>
    <phoneticPr fontId="1"/>
  </si>
  <si>
    <t>フルコシ</t>
    <phoneticPr fontId="1"/>
  </si>
  <si>
    <t>※KG</t>
    <phoneticPr fontId="1"/>
  </si>
  <si>
    <t>※みずきち</t>
    <phoneticPr fontId="1"/>
  </si>
  <si>
    <t>みねP</t>
    <phoneticPr fontId="1"/>
  </si>
  <si>
    <t>西川</t>
    <rPh sb="0" eb="2">
      <t>ニシカワ</t>
    </rPh>
    <phoneticPr fontId="1"/>
  </si>
  <si>
    <t>めぐ</t>
    <phoneticPr fontId="1"/>
  </si>
  <si>
    <t>そた</t>
    <phoneticPr fontId="1"/>
  </si>
  <si>
    <t>早狩青空</t>
    <phoneticPr fontId="1"/>
  </si>
  <si>
    <t xml:space="preserve">	金﨑諒</t>
    <phoneticPr fontId="1"/>
  </si>
  <si>
    <t>※アイダ</t>
    <phoneticPr fontId="1"/>
  </si>
  <si>
    <t>※タカセ</t>
    <phoneticPr fontId="1"/>
  </si>
  <si>
    <t>※イチキ</t>
    <phoneticPr fontId="1"/>
  </si>
  <si>
    <t>※ゆ</t>
    <phoneticPr fontId="1"/>
  </si>
  <si>
    <t>※ノグチ</t>
    <phoneticPr fontId="1"/>
  </si>
  <si>
    <t>※あゆみん</t>
    <phoneticPr fontId="1"/>
  </si>
  <si>
    <t>※オカダ</t>
    <phoneticPr fontId="1"/>
  </si>
  <si>
    <t>tyz</t>
    <phoneticPr fontId="1"/>
  </si>
  <si>
    <t>アツコ</t>
    <phoneticPr fontId="1"/>
  </si>
  <si>
    <t>※たけゆう</t>
    <phoneticPr fontId="1"/>
  </si>
  <si>
    <t>八谷康弘</t>
    <phoneticPr fontId="1"/>
  </si>
  <si>
    <t>サイトー</t>
    <phoneticPr fontId="1"/>
  </si>
  <si>
    <t>ひろき</t>
    <phoneticPr fontId="1"/>
  </si>
  <si>
    <t>ゆうま</t>
    <phoneticPr fontId="1"/>
  </si>
  <si>
    <t>※児矢野志道</t>
    <phoneticPr fontId="1"/>
  </si>
  <si>
    <t>※TOKU</t>
    <phoneticPr fontId="1"/>
  </si>
  <si>
    <t>アリペイ</t>
    <phoneticPr fontId="1"/>
  </si>
  <si>
    <t>※やぶ</t>
    <phoneticPr fontId="1"/>
  </si>
  <si>
    <t>※ヒラデ</t>
    <phoneticPr fontId="1"/>
  </si>
  <si>
    <t>※ミズチャン</t>
    <phoneticPr fontId="1"/>
  </si>
  <si>
    <t>※コータ</t>
    <phoneticPr fontId="1"/>
  </si>
  <si>
    <t>ボル姉さん</t>
    <rPh sb="2" eb="3">
      <t>アネ</t>
    </rPh>
    <phoneticPr fontId="1"/>
  </si>
  <si>
    <t>妖精</t>
    <rPh sb="0" eb="2">
      <t>ヨウセイ</t>
    </rPh>
    <phoneticPr fontId="1"/>
  </si>
  <si>
    <t>※カマタキ</t>
    <phoneticPr fontId="1"/>
  </si>
  <si>
    <t>※あみ</t>
    <phoneticPr fontId="1"/>
  </si>
  <si>
    <t>ことり</t>
    <phoneticPr fontId="1"/>
  </si>
  <si>
    <t>※ウラノ</t>
    <phoneticPr fontId="1"/>
  </si>
  <si>
    <t>ソータ</t>
    <phoneticPr fontId="1"/>
  </si>
  <si>
    <t>ゆっきー</t>
    <phoneticPr fontId="1"/>
  </si>
  <si>
    <t>※ぐっさん</t>
    <phoneticPr fontId="1"/>
  </si>
  <si>
    <t>タカハシ父</t>
    <rPh sb="4" eb="5">
      <t>チチ</t>
    </rPh>
    <phoneticPr fontId="1"/>
  </si>
  <si>
    <t>カワ</t>
    <phoneticPr fontId="1"/>
  </si>
  <si>
    <t>なおみ</t>
    <phoneticPr fontId="1"/>
  </si>
  <si>
    <t>※うさこ</t>
    <phoneticPr fontId="1"/>
  </si>
  <si>
    <t>※まいか</t>
    <phoneticPr fontId="1"/>
  </si>
  <si>
    <t>浅見晃利</t>
    <rPh sb="0" eb="2">
      <t>アサミ</t>
    </rPh>
    <rPh sb="2" eb="4">
      <t>テルトシ</t>
    </rPh>
    <phoneticPr fontId="1"/>
  </si>
  <si>
    <t>※しんのすけ</t>
    <phoneticPr fontId="1"/>
  </si>
  <si>
    <t>※たくぼー</t>
    <phoneticPr fontId="1"/>
  </si>
  <si>
    <t>ゆいたそ</t>
    <phoneticPr fontId="1"/>
  </si>
  <si>
    <t>※つばさ</t>
    <phoneticPr fontId="1"/>
  </si>
  <si>
    <t>※sun</t>
    <phoneticPr fontId="1"/>
  </si>
  <si>
    <t>※よっぺ</t>
    <phoneticPr fontId="1"/>
  </si>
  <si>
    <t>※えの</t>
    <phoneticPr fontId="1"/>
  </si>
  <si>
    <t>カザマ</t>
    <phoneticPr fontId="1"/>
  </si>
  <si>
    <t>カナムロトシヒロ</t>
    <phoneticPr fontId="1"/>
  </si>
  <si>
    <t>カナムロセイコ</t>
    <phoneticPr fontId="1"/>
  </si>
  <si>
    <t>※フルサーカ</t>
    <phoneticPr fontId="1"/>
  </si>
  <si>
    <t>楢󠄀岡</t>
    <rPh sb="0" eb="4">
      <t>ナラオカ</t>
    </rPh>
    <phoneticPr fontId="1"/>
  </si>
  <si>
    <t>Yuki</t>
    <phoneticPr fontId="1"/>
  </si>
  <si>
    <t>古越</t>
    <rPh sb="0" eb="2">
      <t>フルコシ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</si>
</sst>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name val="HGPｺﾞｼｯｸE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name val="HGPｺﾞｼｯｸE"/>
      <family val="3"/>
      <charset val="128"/>
    </font>
    <font>
      <sz val="14"/>
      <color rgb="FFFFC000"/>
      <name val="HGPｺﾞｼｯｸE"/>
      <family val="3"/>
      <charset val="128"/>
    </font>
    <font>
      <sz val="14"/>
      <color rgb="FFFCF600"/>
      <name val="HGPｺﾞｼｯｸE"/>
      <family val="3"/>
      <charset val="128"/>
    </font>
    <font>
      <sz val="14"/>
      <color rgb="FF00B050"/>
      <name val="HGPｺﾞｼｯｸE"/>
      <family val="3"/>
      <charset val="128"/>
    </font>
    <font>
      <sz val="14"/>
      <color rgb="FF002060"/>
      <name val="HGPｺﾞｼｯｸE"/>
      <family val="3"/>
      <charset val="128"/>
    </font>
    <font>
      <sz val="14"/>
      <color rgb="FF66FF66"/>
      <name val="HGPｺﾞｼｯｸE"/>
      <family val="3"/>
      <charset val="128"/>
    </font>
    <font>
      <sz val="14"/>
      <color rgb="FF00FFFF"/>
      <name val="HGPｺﾞｼｯｸE"/>
      <family val="3"/>
      <charset val="128"/>
    </font>
    <font>
      <sz val="14"/>
      <name val="游ゴシック"/>
      <family val="2"/>
      <charset val="128"/>
      <scheme val="minor"/>
    </font>
    <font>
      <sz val="16"/>
      <color theme="1"/>
      <name val="Magneto"/>
      <family val="5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28"/>
      <color theme="1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0</xdr:row>
      <xdr:rowOff>106680</xdr:rowOff>
    </xdr:from>
    <xdr:to>
      <xdr:col>11</xdr:col>
      <xdr:colOff>137160</xdr:colOff>
      <xdr:row>55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F6E08E-C0FC-4DF9-B510-C70B937739CC}"/>
            </a:ext>
          </a:extLst>
        </xdr:cNvPr>
        <xdr:cNvSpPr txBox="1"/>
      </xdr:nvSpPr>
      <xdr:spPr>
        <a:xfrm>
          <a:off x="388620" y="106680"/>
          <a:ext cx="7124700" cy="12519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期   間　</a:t>
          </a:r>
          <a:endParaRPr lang="en-US" altLang="ja-JP"/>
        </a:p>
        <a:p>
          <a:r>
            <a:rPr lang="ja-JP" altLang="en-US"/>
            <a:t>予選 </a:t>
          </a:r>
          <a:r>
            <a:rPr lang="en-US" altLang="ja-JP"/>
            <a:t>2021/2/16(</a:t>
          </a:r>
          <a:r>
            <a:rPr lang="ja-JP" altLang="en-US"/>
            <a:t>火</a:t>
          </a:r>
          <a:r>
            <a:rPr lang="en-US" altLang="ja-JP"/>
            <a:t>)</a:t>
          </a:r>
          <a:r>
            <a:rPr lang="ja-JP" altLang="en-US"/>
            <a:t>～</a:t>
          </a:r>
          <a:r>
            <a:rPr lang="en-US" altLang="ja-JP"/>
            <a:t>2021/2/21</a:t>
          </a:r>
          <a:r>
            <a:rPr lang="ja-JP" altLang="en-US"/>
            <a:t>（日）</a:t>
          </a:r>
          <a:br>
            <a:rPr lang="ja-JP" altLang="en-US"/>
          </a:br>
          <a:r>
            <a:rPr lang="ja-JP" altLang="en-US"/>
            <a:t>決勝 </a:t>
          </a:r>
          <a:r>
            <a:rPr lang="en-US" altLang="ja-JP"/>
            <a:t>2021/2/23(</a:t>
          </a:r>
          <a:r>
            <a:rPr lang="ja-JP" altLang="en-US"/>
            <a:t>火・祝日）</a:t>
          </a:r>
          <a:br>
            <a:rPr lang="ja-JP" altLang="en-US"/>
          </a:br>
          <a:r>
            <a:rPr lang="en-US" altLang="ja-JP"/>
            <a:t>※</a:t>
          </a:r>
          <a:r>
            <a:rPr lang="ja-JP" altLang="en-US"/>
            <a:t>予選に参加できるのは期間中</a:t>
          </a:r>
          <a:r>
            <a:rPr lang="en-US" altLang="ja-JP"/>
            <a:t>1</a:t>
          </a:r>
          <a:r>
            <a:rPr lang="ja-JP" altLang="en-US"/>
            <a:t>回です。</a:t>
          </a:r>
          <a:br>
            <a:rPr lang="ja-JP" altLang="en-US"/>
          </a:br>
          <a:r>
            <a:rPr lang="en-US" altLang="ja-JP"/>
            <a:t>※</a:t>
          </a:r>
          <a:r>
            <a:rPr lang="ja-JP" altLang="en-US"/>
            <a:t>予選は施設利用料のみでご参加いただけます。</a:t>
          </a:r>
          <a:br>
            <a:rPr lang="ja-JP" altLang="en-US"/>
          </a:br>
          <a:r>
            <a:rPr lang="en-US" altLang="ja-JP"/>
            <a:t>※</a:t>
          </a:r>
          <a:r>
            <a:rPr lang="ja-JP" altLang="en-US"/>
            <a:t>決勝に参加できない方も予選のみでご参加いただけます。</a:t>
          </a:r>
          <a:br>
            <a:rPr lang="ja-JP" altLang="en-US"/>
          </a:br>
          <a:r>
            <a:rPr lang="ja-JP" altLang="en-US"/>
            <a:t>予選方法   </a:t>
          </a:r>
          <a:br>
            <a:rPr lang="ja-JP" altLang="en-US"/>
          </a:br>
          <a:r>
            <a:rPr lang="en-US" altLang="ja-JP"/>
            <a:t>※4</a:t>
          </a:r>
          <a:r>
            <a:rPr lang="ja-JP" altLang="en-US"/>
            <a:t>時間で登れた課題の点数の合計で競います。</a:t>
          </a:r>
          <a:br>
            <a:rPr lang="ja-JP" altLang="en-US"/>
          </a:br>
          <a:r>
            <a:rPr lang="en-US" altLang="ja-JP"/>
            <a:t>※</a:t>
          </a:r>
          <a:r>
            <a:rPr lang="ja-JP" altLang="en-US"/>
            <a:t>分割は</a:t>
          </a:r>
          <a:r>
            <a:rPr lang="en-US" altLang="ja-JP"/>
            <a:t>2</a:t>
          </a:r>
          <a:r>
            <a:rPr lang="ja-JP" altLang="en-US"/>
            <a:t>分割まで可です！</a:t>
          </a:r>
          <a:br>
            <a:rPr lang="ja-JP" altLang="en-US"/>
          </a:br>
          <a:r>
            <a:rPr lang="en-US" altLang="ja-JP"/>
            <a:t>※</a:t>
          </a:r>
          <a:r>
            <a:rPr lang="ja-JP" altLang="en-US"/>
            <a:t>ムーヴのバラシも</a:t>
          </a:r>
          <a:r>
            <a:rPr lang="en-US" altLang="ja-JP"/>
            <a:t>OK</a:t>
          </a:r>
          <a:r>
            <a:rPr lang="ja-JP" altLang="en-US"/>
            <a:t>です。</a:t>
          </a:r>
        </a:p>
        <a:p>
          <a:r>
            <a:rPr lang="ja-JP" altLang="en-US"/>
            <a:t>予選の流れ</a:t>
          </a:r>
          <a:br>
            <a:rPr lang="ja-JP" altLang="en-US"/>
          </a:br>
          <a:r>
            <a:rPr lang="ja-JP" altLang="en-US"/>
            <a:t>●</a:t>
          </a:r>
          <a:r>
            <a:rPr lang="en-US" altLang="ja-JP"/>
            <a:t>『</a:t>
          </a:r>
          <a:r>
            <a:rPr lang="ja-JP" altLang="en-US"/>
            <a:t>ペンギン杯</a:t>
          </a:r>
          <a:r>
            <a:rPr lang="en-US" altLang="ja-JP"/>
            <a:t>』</a:t>
          </a:r>
          <a:r>
            <a:rPr lang="ja-JP" altLang="en-US"/>
            <a:t>参加希望の方は受付でジャッジペーパーを受け取ってください。</a:t>
          </a:r>
          <a:br>
            <a:rPr lang="ja-JP" altLang="en-US"/>
          </a:br>
          <a:r>
            <a:rPr lang="ja-JP" altLang="en-US"/>
            <a:t>●参加クラスを決めてください。</a:t>
          </a:r>
          <a:r>
            <a:rPr lang="en-US" altLang="ja-JP"/>
            <a:t>(</a:t>
          </a:r>
          <a:r>
            <a:rPr lang="ja-JP" altLang="en-US"/>
            <a:t>適したクラスが不明な方はご相談ください</a:t>
          </a:r>
          <a:r>
            <a:rPr lang="en-US" altLang="ja-JP"/>
            <a:t>)</a:t>
          </a:r>
          <a:br>
            <a:rPr lang="en-US" altLang="ja-JP"/>
          </a:br>
          <a:r>
            <a:rPr lang="en-US" altLang="ja-JP"/>
            <a:t>●</a:t>
          </a:r>
          <a:r>
            <a:rPr lang="ja-JP" altLang="en-US"/>
            <a:t>｛決勝参加希望・予選のみ参加｝のどちらかに〇をしてください。</a:t>
          </a:r>
          <a:br>
            <a:rPr lang="ja-JP" altLang="en-US"/>
          </a:br>
          <a:r>
            <a:rPr lang="ja-JP" altLang="en-US"/>
            <a:t>●アップが終わったら、ご自身で開始時間を決めてスタートしてください。</a:t>
          </a:r>
          <a:br>
            <a:rPr lang="ja-JP" altLang="en-US"/>
          </a:br>
          <a:r>
            <a:rPr lang="ja-JP" altLang="en-US"/>
            <a:t>●予選課題を一撃したらジャッジペーパー●で、</a:t>
          </a:r>
          <a:r>
            <a:rPr lang="en-US" altLang="ja-JP"/>
            <a:t>2</a:t>
          </a:r>
          <a:r>
            <a:rPr lang="ja-JP" altLang="en-US"/>
            <a:t>トライ以上で完登した場合は〇で印をつけてください。</a:t>
          </a:r>
          <a:br>
            <a:rPr lang="ja-JP" altLang="en-US"/>
          </a:br>
          <a:r>
            <a:rPr lang="ja-JP" altLang="en-US"/>
            <a:t>●同日でも後日でも予選時間は</a:t>
          </a:r>
          <a:r>
            <a:rPr lang="en-US" altLang="ja-JP"/>
            <a:t>2</a:t>
          </a:r>
          <a:r>
            <a:rPr lang="ja-JP" altLang="en-US"/>
            <a:t>分割までは可です。</a:t>
          </a:r>
          <a:br>
            <a:rPr lang="ja-JP" altLang="en-US"/>
          </a:br>
          <a:r>
            <a:rPr lang="ja-JP" altLang="en-US"/>
            <a:t>●予選時間が終了しましたらジャッジペーパーを受付へ提出してください。</a:t>
          </a:r>
          <a:br>
            <a:rPr lang="ja-JP" altLang="en-US"/>
          </a:br>
          <a:r>
            <a:rPr lang="ja-JP" altLang="en-US"/>
            <a:t>●決勝進出者は</a:t>
          </a:r>
          <a:r>
            <a:rPr lang="en-US" altLang="ja-JP"/>
            <a:t>2</a:t>
          </a:r>
          <a:r>
            <a:rPr lang="ja-JP" altLang="en-US"/>
            <a:t>月</a:t>
          </a:r>
          <a:r>
            <a:rPr lang="en-US" altLang="ja-JP"/>
            <a:t>21</a:t>
          </a:r>
          <a:r>
            <a:rPr lang="ja-JP" altLang="en-US"/>
            <a:t>日日曜日</a:t>
          </a:r>
          <a:r>
            <a:rPr lang="en-US" altLang="ja-JP"/>
            <a:t>20</a:t>
          </a:r>
          <a:r>
            <a:rPr lang="ja-JP" altLang="en-US"/>
            <a:t>時以降にホームページや各</a:t>
          </a:r>
          <a:r>
            <a:rPr lang="en-US" altLang="ja-JP"/>
            <a:t>SNS</a:t>
          </a:r>
          <a:r>
            <a:rPr lang="ja-JP" altLang="en-US"/>
            <a:t>でアップしますのでご確認ください。</a:t>
          </a:r>
          <a:br>
            <a:rPr lang="ja-JP" altLang="en-US"/>
          </a:br>
          <a:r>
            <a:rPr lang="ja-JP" altLang="en-US"/>
            <a:t>●決勝進出者の方で、決勝をキャンセルされる方は早めにご連絡ください。</a:t>
          </a:r>
        </a:p>
        <a:p>
          <a:r>
            <a:rPr lang="ja-JP" altLang="en-US"/>
            <a:t>ク ラ ス（</a:t>
          </a:r>
          <a:r>
            <a:rPr lang="en-US" altLang="ja-JP"/>
            <a:t>RP</a:t>
          </a:r>
          <a:r>
            <a:rPr lang="ja-JP" altLang="en-US"/>
            <a:t>：レッドポイント、完登したことがあるグレード）     </a:t>
          </a:r>
          <a:br>
            <a:rPr lang="ja-JP" altLang="en-US"/>
          </a:br>
          <a:r>
            <a:rPr lang="ja-JP" altLang="en-US"/>
            <a:t>エントリー、</a:t>
          </a:r>
          <a:r>
            <a:rPr lang="en-US" altLang="ja-JP"/>
            <a:t>RP3</a:t>
          </a:r>
          <a:r>
            <a:rPr lang="ja-JP" altLang="en-US"/>
            <a:t>級まで</a:t>
          </a:r>
          <a:br>
            <a:rPr lang="ja-JP" altLang="en-US"/>
          </a:br>
          <a:r>
            <a:rPr lang="ja-JP" altLang="en-US"/>
            <a:t>ミドル、</a:t>
          </a:r>
          <a:r>
            <a:rPr lang="en-US" altLang="ja-JP"/>
            <a:t>RP2</a:t>
          </a:r>
          <a:r>
            <a:rPr lang="ja-JP" altLang="en-US"/>
            <a:t>級まで</a:t>
          </a:r>
          <a:br>
            <a:rPr lang="ja-JP" altLang="en-US"/>
          </a:br>
          <a:r>
            <a:rPr lang="ja-JP" altLang="en-US"/>
            <a:t>マスター、</a:t>
          </a:r>
          <a:r>
            <a:rPr lang="en-US" altLang="ja-JP"/>
            <a:t>RP1</a:t>
          </a:r>
          <a:r>
            <a:rPr lang="ja-JP" altLang="en-US"/>
            <a:t>級まで</a:t>
          </a:r>
          <a:br>
            <a:rPr lang="ja-JP" altLang="en-US"/>
          </a:br>
          <a:r>
            <a:rPr lang="ja-JP" altLang="en-US"/>
            <a:t>エンペラー、</a:t>
          </a:r>
          <a:r>
            <a:rPr lang="en-US" altLang="ja-JP"/>
            <a:t>RP</a:t>
          </a:r>
          <a:r>
            <a:rPr lang="ja-JP" altLang="en-US"/>
            <a:t>初段以上</a:t>
          </a:r>
        </a:p>
        <a:p>
          <a:r>
            <a:rPr lang="ja-JP" altLang="en-US"/>
            <a:t>予選課題   </a:t>
          </a:r>
          <a:r>
            <a:rPr lang="en-US" altLang="ja-JP"/>
            <a:t>6</a:t>
          </a:r>
          <a:r>
            <a:rPr lang="ja-JP" altLang="en-US"/>
            <a:t>級～二段、全</a:t>
          </a:r>
          <a:r>
            <a:rPr lang="en-US" altLang="ja-JP"/>
            <a:t>33</a:t>
          </a:r>
          <a:r>
            <a:rPr lang="ja-JP" altLang="en-US"/>
            <a:t>課題</a:t>
          </a:r>
          <a:br>
            <a:rPr lang="en-US" altLang="ja-JP"/>
          </a:br>
          <a:r>
            <a:rPr lang="ja-JP" altLang="en-US"/>
            <a:t>予選エリア　ロイヤル</a:t>
          </a:r>
          <a:r>
            <a:rPr lang="en-US" altLang="ja-JP"/>
            <a:t>(90</a:t>
          </a:r>
          <a:r>
            <a:rPr lang="ja-JP" altLang="en-US"/>
            <a:t>度・</a:t>
          </a:r>
          <a:r>
            <a:rPr lang="en-US" altLang="ja-JP"/>
            <a:t>85</a:t>
          </a:r>
          <a:r>
            <a:rPr lang="ja-JP" altLang="en-US"/>
            <a:t>度</a:t>
          </a:r>
          <a:r>
            <a:rPr lang="en-US" altLang="ja-JP"/>
            <a:t>)</a:t>
          </a:r>
          <a:r>
            <a:rPr lang="ja-JP" altLang="en-US"/>
            <a:t>、アデリー</a:t>
          </a:r>
          <a:r>
            <a:rPr lang="en-US" altLang="ja-JP"/>
            <a:t>(100</a:t>
          </a:r>
          <a:r>
            <a:rPr lang="ja-JP" altLang="en-US"/>
            <a:t>度</a:t>
          </a:r>
          <a:r>
            <a:rPr lang="en-US" altLang="ja-JP"/>
            <a:t>)</a:t>
          </a:r>
          <a:r>
            <a:rPr lang="ja-JP" altLang="en-US"/>
            <a:t>、イワトビ</a:t>
          </a:r>
          <a:r>
            <a:rPr lang="en-US" altLang="ja-JP"/>
            <a:t>(167</a:t>
          </a:r>
          <a:r>
            <a:rPr lang="ja-JP" altLang="en-US"/>
            <a:t>度</a:t>
          </a:r>
          <a:r>
            <a:rPr lang="en-US" altLang="ja-JP"/>
            <a:t>/87</a:t>
          </a:r>
          <a:r>
            <a:rPr lang="ja-JP" altLang="en-US"/>
            <a:t>度</a:t>
          </a:r>
          <a:r>
            <a:rPr lang="en-US" altLang="ja-JP"/>
            <a:t>)</a:t>
          </a:r>
          <a:br>
            <a:rPr lang="ja-JP" altLang="en-US"/>
          </a:br>
          <a:r>
            <a:rPr lang="ja-JP" altLang="en-US"/>
            <a:t>点   数      </a:t>
          </a:r>
          <a:br>
            <a:rPr lang="ja-JP" altLang="en-US"/>
          </a:br>
          <a:r>
            <a:rPr lang="en-US" altLang="ja-JP"/>
            <a:t>6</a:t>
          </a:r>
          <a:r>
            <a:rPr lang="ja-JP" altLang="en-US"/>
            <a:t>級　</a:t>
          </a:r>
          <a:r>
            <a:rPr lang="en-US" altLang="ja-JP"/>
            <a:t>10</a:t>
          </a:r>
          <a:r>
            <a:rPr lang="ja-JP" altLang="en-US"/>
            <a:t>点</a:t>
          </a:r>
          <a:br>
            <a:rPr lang="ja-JP" altLang="en-US"/>
          </a:br>
          <a:r>
            <a:rPr lang="en-US" altLang="ja-JP"/>
            <a:t>5</a:t>
          </a:r>
          <a:r>
            <a:rPr lang="ja-JP" altLang="en-US"/>
            <a:t>級　</a:t>
          </a:r>
          <a:r>
            <a:rPr lang="en-US" altLang="ja-JP"/>
            <a:t>30</a:t>
          </a:r>
          <a:r>
            <a:rPr lang="ja-JP" altLang="en-US"/>
            <a:t>点</a:t>
          </a:r>
          <a:br>
            <a:rPr lang="ja-JP" altLang="en-US"/>
          </a:br>
          <a:r>
            <a:rPr lang="en-US" altLang="ja-JP"/>
            <a:t>4</a:t>
          </a:r>
          <a:r>
            <a:rPr lang="ja-JP" altLang="en-US"/>
            <a:t>級　</a:t>
          </a:r>
          <a:r>
            <a:rPr lang="en-US" altLang="ja-JP"/>
            <a:t>150</a:t>
          </a:r>
          <a:r>
            <a:rPr lang="ja-JP" altLang="en-US"/>
            <a:t>点</a:t>
          </a:r>
          <a:br>
            <a:rPr lang="ja-JP" altLang="en-US"/>
          </a:br>
          <a:r>
            <a:rPr lang="en-US" altLang="ja-JP"/>
            <a:t>3</a:t>
          </a:r>
          <a:r>
            <a:rPr lang="ja-JP" altLang="en-US"/>
            <a:t>級　</a:t>
          </a:r>
          <a:r>
            <a:rPr lang="en-US" altLang="ja-JP"/>
            <a:t>600</a:t>
          </a:r>
          <a:r>
            <a:rPr lang="ja-JP" altLang="en-US"/>
            <a:t>点</a:t>
          </a:r>
          <a:br>
            <a:rPr lang="ja-JP" altLang="en-US"/>
          </a:br>
          <a:r>
            <a:rPr lang="en-US" altLang="ja-JP"/>
            <a:t>2</a:t>
          </a:r>
          <a:r>
            <a:rPr lang="ja-JP" altLang="en-US"/>
            <a:t>級　</a:t>
          </a:r>
          <a:r>
            <a:rPr lang="en-US" altLang="ja-JP"/>
            <a:t>3000</a:t>
          </a:r>
          <a:r>
            <a:rPr lang="ja-JP" altLang="en-US"/>
            <a:t>点</a:t>
          </a:r>
          <a:br>
            <a:rPr lang="ja-JP" altLang="en-US"/>
          </a:br>
          <a:r>
            <a:rPr lang="en-US" altLang="ja-JP"/>
            <a:t>1</a:t>
          </a:r>
          <a:r>
            <a:rPr lang="ja-JP" altLang="en-US"/>
            <a:t>級　</a:t>
          </a:r>
          <a:r>
            <a:rPr lang="en-US" altLang="ja-JP"/>
            <a:t>15000</a:t>
          </a:r>
          <a:r>
            <a:rPr lang="ja-JP" altLang="en-US"/>
            <a:t>点</a:t>
          </a:r>
          <a:br>
            <a:rPr lang="ja-JP" altLang="en-US"/>
          </a:br>
          <a:r>
            <a:rPr lang="ja-JP" altLang="en-US"/>
            <a:t>初段 　</a:t>
          </a:r>
          <a:r>
            <a:rPr lang="en-US" altLang="ja-JP"/>
            <a:t>70000</a:t>
          </a:r>
          <a:r>
            <a:rPr lang="ja-JP" altLang="en-US"/>
            <a:t>点</a:t>
          </a:r>
          <a:br>
            <a:rPr lang="ja-JP" altLang="en-US"/>
          </a:br>
          <a:r>
            <a:rPr lang="ja-JP" altLang="en-US"/>
            <a:t>二段　 </a:t>
          </a:r>
          <a:r>
            <a:rPr lang="en-US" altLang="ja-JP"/>
            <a:t>200000</a:t>
          </a:r>
          <a:r>
            <a:rPr lang="ja-JP" altLang="en-US"/>
            <a:t>点</a:t>
          </a:r>
          <a:br>
            <a:rPr lang="ja-JP" altLang="en-US"/>
          </a:br>
          <a:r>
            <a:rPr lang="ja-JP" altLang="en-US"/>
            <a:t>一撃　</a:t>
          </a:r>
          <a:r>
            <a:rPr lang="en-US" altLang="ja-JP"/>
            <a:t>20</a:t>
          </a:r>
          <a:r>
            <a:rPr lang="ja-JP" altLang="en-US"/>
            <a:t>点（</a:t>
          </a:r>
          <a:r>
            <a:rPr lang="en-US" altLang="ja-JP"/>
            <a:t>1</a:t>
          </a:r>
          <a:r>
            <a:rPr lang="ja-JP" altLang="en-US"/>
            <a:t>課題につき）</a:t>
          </a:r>
        </a:p>
        <a:p>
          <a:r>
            <a:rPr lang="ja-JP" altLang="en-US"/>
            <a:t>決勝人数   各クラス</a:t>
          </a:r>
          <a:r>
            <a:rPr lang="en-US" altLang="ja-JP"/>
            <a:t>14</a:t>
          </a:r>
          <a:r>
            <a:rPr lang="ja-JP" altLang="en-US"/>
            <a:t>名（女性上位</a:t>
          </a:r>
          <a:r>
            <a:rPr lang="en-US" altLang="ja-JP"/>
            <a:t>5</a:t>
          </a:r>
          <a:r>
            <a:rPr lang="ja-JP" altLang="en-US"/>
            <a:t>名優先）</a:t>
          </a:r>
          <a:br>
            <a:rPr lang="ja-JP" altLang="en-US"/>
          </a:br>
          <a:r>
            <a:rPr lang="en-US" altLang="ja-JP"/>
            <a:t>※</a:t>
          </a:r>
          <a:r>
            <a:rPr lang="ja-JP" altLang="en-US"/>
            <a:t>決勝通過者は</a:t>
          </a:r>
          <a:r>
            <a:rPr lang="en-US" altLang="ja-JP"/>
            <a:t>2</a:t>
          </a:r>
          <a:r>
            <a:rPr lang="ja-JP" altLang="en-US"/>
            <a:t>月</a:t>
          </a:r>
          <a:r>
            <a:rPr lang="en-US" altLang="ja-JP"/>
            <a:t>21</a:t>
          </a:r>
          <a:r>
            <a:rPr lang="ja-JP" altLang="en-US"/>
            <a:t>日日曜日の営業時間終了後にホームページ、</a:t>
          </a:r>
          <a:r>
            <a:rPr lang="en-US" altLang="ja-JP"/>
            <a:t>SNS</a:t>
          </a:r>
          <a:r>
            <a:rPr lang="ja-JP" altLang="en-US"/>
            <a:t>でアップしますのでご確認ください！</a:t>
          </a:r>
          <a:br>
            <a:rPr lang="ja-JP" altLang="en-US"/>
          </a:br>
          <a:r>
            <a:rPr lang="ja-JP" altLang="en-US"/>
            <a:t>決勝方法   </a:t>
          </a:r>
          <a:r>
            <a:rPr lang="en-US" altLang="ja-JP"/>
            <a:t>4</a:t>
          </a:r>
          <a:r>
            <a:rPr lang="ja-JP" altLang="en-US"/>
            <a:t>課題、オンサイト方式</a:t>
          </a:r>
          <a:r>
            <a:rPr lang="en-US" altLang="ja-JP"/>
            <a:t>13</a:t>
          </a:r>
          <a:r>
            <a:rPr lang="ja-JP" altLang="en-US"/>
            <a:t>：</a:t>
          </a:r>
          <a:r>
            <a:rPr lang="en-US" altLang="ja-JP"/>
            <a:t>3013</a:t>
          </a:r>
          <a:r>
            <a:rPr lang="ja-JP" altLang="en-US"/>
            <a:t>：</a:t>
          </a:r>
          <a:r>
            <a:rPr lang="en-US" altLang="ja-JP"/>
            <a:t>30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205740</xdr:colOff>
      <xdr:row>5</xdr:row>
      <xdr:rowOff>320040</xdr:rowOff>
    </xdr:from>
    <xdr:to>
      <xdr:col>20</xdr:col>
      <xdr:colOff>457200</xdr:colOff>
      <xdr:row>6</xdr:row>
      <xdr:rowOff>191040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9291879-0333-4A4E-9231-4499641517DF}"/>
            </a:ext>
          </a:extLst>
        </xdr:cNvPr>
        <xdr:cNvSpPr/>
      </xdr:nvSpPr>
      <xdr:spPr>
        <a:xfrm>
          <a:off x="12961620" y="222504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7</xdr:row>
      <xdr:rowOff>141900</xdr:rowOff>
    </xdr:from>
    <xdr:to>
      <xdr:col>21</xdr:col>
      <xdr:colOff>27600</xdr:colOff>
      <xdr:row>7</xdr:row>
      <xdr:rowOff>233340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B3D2DA4-DFE1-450B-A159-D6A3B069FC81}"/>
            </a:ext>
          </a:extLst>
        </xdr:cNvPr>
        <xdr:cNvSpPr/>
      </xdr:nvSpPr>
      <xdr:spPr>
        <a:xfrm rot="2700000">
          <a:off x="13228320" y="267462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8</xdr:row>
      <xdr:rowOff>68580</xdr:rowOff>
    </xdr:from>
    <xdr:to>
      <xdr:col>13</xdr:col>
      <xdr:colOff>411480</xdr:colOff>
      <xdr:row>8</xdr:row>
      <xdr:rowOff>320580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A145CDE-1FA4-4F0F-8018-09029255C8FB}"/>
            </a:ext>
          </a:extLst>
        </xdr:cNvPr>
        <xdr:cNvSpPr/>
      </xdr:nvSpPr>
      <xdr:spPr>
        <a:xfrm>
          <a:off x="7688580" y="3116580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563880</xdr:colOff>
      <xdr:row>11</xdr:row>
      <xdr:rowOff>91440</xdr:rowOff>
    </xdr:from>
    <xdr:to>
      <xdr:col>21</xdr:col>
      <xdr:colOff>144780</xdr:colOff>
      <xdr:row>11</xdr:row>
      <xdr:rowOff>343440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021C25E-4A6C-4EF0-9058-44D03263DE72}"/>
            </a:ext>
          </a:extLst>
        </xdr:cNvPr>
        <xdr:cNvSpPr/>
      </xdr:nvSpPr>
      <xdr:spPr>
        <a:xfrm>
          <a:off x="13319760" y="428244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7</xdr:row>
      <xdr:rowOff>45720</xdr:rowOff>
    </xdr:from>
    <xdr:to>
      <xdr:col>19</xdr:col>
      <xdr:colOff>18660</xdr:colOff>
      <xdr:row>7</xdr:row>
      <xdr:rowOff>297720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304A956-6AD7-4299-A801-70BE4EBDF572}"/>
            </a:ext>
          </a:extLst>
        </xdr:cNvPr>
        <xdr:cNvGrpSpPr/>
      </xdr:nvGrpSpPr>
      <xdr:grpSpPr>
        <a:xfrm>
          <a:off x="11146960" y="2712720"/>
          <a:ext cx="301700" cy="252000"/>
          <a:chOff x="2409360" y="2971800"/>
          <a:chExt cx="299160" cy="252000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649B44F-62B8-4667-836F-0ECD644CEE12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439DD77-9C53-452E-900B-EBE27D809311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411480</xdr:colOff>
      <xdr:row>9</xdr:row>
      <xdr:rowOff>205740</xdr:rowOff>
    </xdr:from>
    <xdr:to>
      <xdr:col>20</xdr:col>
      <xdr:colOff>662940</xdr:colOff>
      <xdr:row>10</xdr:row>
      <xdr:rowOff>76740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6992A5D-0ECD-4FA4-8102-A8111DAB85B4}"/>
            </a:ext>
          </a:extLst>
        </xdr:cNvPr>
        <xdr:cNvSpPr/>
      </xdr:nvSpPr>
      <xdr:spPr>
        <a:xfrm>
          <a:off x="13167360" y="363474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94321</xdr:colOff>
      <xdr:row>9</xdr:row>
      <xdr:rowOff>126659</xdr:rowOff>
    </xdr:from>
    <xdr:to>
      <xdr:col>11</xdr:col>
      <xdr:colOff>454321</xdr:colOff>
      <xdr:row>9</xdr:row>
      <xdr:rowOff>218099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F5F2596-2944-4C4C-AB3D-BA6AF77508F0}"/>
            </a:ext>
          </a:extLst>
        </xdr:cNvPr>
        <xdr:cNvSpPr/>
      </xdr:nvSpPr>
      <xdr:spPr>
        <a:xfrm rot="2700000">
          <a:off x="6583681" y="3421379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389213</xdr:colOff>
      <xdr:row>10</xdr:row>
      <xdr:rowOff>193887</xdr:rowOff>
    </xdr:from>
    <xdr:to>
      <xdr:col>19</xdr:col>
      <xdr:colOff>641213</xdr:colOff>
      <xdr:row>11</xdr:row>
      <xdr:rowOff>64887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7E88B5F7-795B-4958-9499-EC30A989226C}"/>
            </a:ext>
          </a:extLst>
        </xdr:cNvPr>
        <xdr:cNvGrpSpPr/>
      </xdr:nvGrpSpPr>
      <xdr:grpSpPr>
        <a:xfrm>
          <a:off x="11819213" y="4003887"/>
          <a:ext cx="252000" cy="252000"/>
          <a:chOff x="2409360" y="2971800"/>
          <a:chExt cx="252000" cy="252000"/>
        </a:xfrm>
        <a:solidFill>
          <a:srgbClr val="66FF33"/>
        </a:solidFill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B041915F-5DC3-4D8A-BBA9-844F17A9B63E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44BF7FBA-0D55-42C2-8D7A-B31191EF33B4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10</xdr:row>
      <xdr:rowOff>134280</xdr:rowOff>
    </xdr:from>
    <xdr:to>
      <xdr:col>5</xdr:col>
      <xdr:colOff>484801</xdr:colOff>
      <xdr:row>10</xdr:row>
      <xdr:rowOff>225720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8638C49-8B7D-4098-8BEB-1BF8D2D0607A}"/>
            </a:ext>
          </a:extLst>
        </xdr:cNvPr>
        <xdr:cNvSpPr/>
      </xdr:nvSpPr>
      <xdr:spPr>
        <a:xfrm rot="2700000">
          <a:off x="3093721" y="3810000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10</xdr:row>
      <xdr:rowOff>68580</xdr:rowOff>
    </xdr:from>
    <xdr:to>
      <xdr:col>13</xdr:col>
      <xdr:colOff>411480</xdr:colOff>
      <xdr:row>10</xdr:row>
      <xdr:rowOff>320580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C690194-CD1D-4774-872D-24486DAEDF52}"/>
            </a:ext>
          </a:extLst>
        </xdr:cNvPr>
        <xdr:cNvSpPr/>
      </xdr:nvSpPr>
      <xdr:spPr>
        <a:xfrm>
          <a:off x="7688580" y="3878580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268140</xdr:colOff>
      <xdr:row>8</xdr:row>
      <xdr:rowOff>219540</xdr:rowOff>
    </xdr:from>
    <xdr:to>
      <xdr:col>20</xdr:col>
      <xdr:colOff>520140</xdr:colOff>
      <xdr:row>9</xdr:row>
      <xdr:rowOff>122460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E73E121-DDB8-4B2B-9E77-62E7617EC12D}"/>
            </a:ext>
          </a:extLst>
        </xdr:cNvPr>
        <xdr:cNvGrpSpPr/>
      </xdr:nvGrpSpPr>
      <xdr:grpSpPr>
        <a:xfrm>
          <a:off x="12371240" y="326754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1B6950DD-BAF7-4BA6-9805-9A472B0A331A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60161660-35CA-4D54-B3CA-43981C5F6D53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83820</xdr:colOff>
      <xdr:row>12</xdr:row>
      <xdr:rowOff>846</xdr:rowOff>
    </xdr:from>
    <xdr:to>
      <xdr:col>23</xdr:col>
      <xdr:colOff>335280</xdr:colOff>
      <xdr:row>12</xdr:row>
      <xdr:rowOff>252846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93C5BA4A-B136-448F-951E-C741DEFF0B58}"/>
            </a:ext>
          </a:extLst>
        </xdr:cNvPr>
        <xdr:cNvSpPr/>
      </xdr:nvSpPr>
      <xdr:spPr>
        <a:xfrm>
          <a:off x="14807353" y="4581313"/>
          <a:ext cx="251460" cy="252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12</xdr:row>
      <xdr:rowOff>141900</xdr:rowOff>
    </xdr:from>
    <xdr:to>
      <xdr:col>5</xdr:col>
      <xdr:colOff>484801</xdr:colOff>
      <xdr:row>12</xdr:row>
      <xdr:rowOff>233340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277848E-129F-4604-9F88-1FDD945A482B}"/>
            </a:ext>
          </a:extLst>
        </xdr:cNvPr>
        <xdr:cNvSpPr/>
      </xdr:nvSpPr>
      <xdr:spPr>
        <a:xfrm rot="2700000">
          <a:off x="3093721" y="4579620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161460</xdr:colOff>
      <xdr:row>6</xdr:row>
      <xdr:rowOff>44280</xdr:rowOff>
    </xdr:from>
    <xdr:to>
      <xdr:col>3</xdr:col>
      <xdr:colOff>413460</xdr:colOff>
      <xdr:row>6</xdr:row>
      <xdr:rowOff>328200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436F6226-593D-4C2F-9BD6-64453898190A}"/>
            </a:ext>
          </a:extLst>
        </xdr:cNvPr>
        <xdr:cNvGrpSpPr/>
      </xdr:nvGrpSpPr>
      <xdr:grpSpPr>
        <a:xfrm>
          <a:off x="2041060" y="2330280"/>
          <a:ext cx="252000" cy="283920"/>
          <a:chOff x="2409360" y="2939880"/>
          <a:chExt cx="252000" cy="283920"/>
        </a:xfrm>
        <a:solidFill>
          <a:srgbClr val="FFC000"/>
        </a:solidFill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3259C922-6016-4567-9414-C5F7913D36A1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DE1843B3-C569-4AFB-B701-CB14806B1366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7</xdr:row>
      <xdr:rowOff>44280</xdr:rowOff>
    </xdr:from>
    <xdr:to>
      <xdr:col>3</xdr:col>
      <xdr:colOff>413460</xdr:colOff>
      <xdr:row>7</xdr:row>
      <xdr:rowOff>328200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D9095681-C970-4348-B12B-990C82A50CB7}"/>
            </a:ext>
          </a:extLst>
        </xdr:cNvPr>
        <xdr:cNvGrpSpPr/>
      </xdr:nvGrpSpPr>
      <xdr:grpSpPr>
        <a:xfrm>
          <a:off x="2041060" y="2711280"/>
          <a:ext cx="252000" cy="283920"/>
          <a:chOff x="2409360" y="2939880"/>
          <a:chExt cx="252000" cy="283920"/>
        </a:xfrm>
        <a:solidFill>
          <a:srgbClr val="FFFF00"/>
        </a:solidFill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12E4B89D-0C21-4E1F-AEB4-8352A94B97E2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3409FF79-1109-4EFA-BBCC-CBFA25C7638A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8</xdr:row>
      <xdr:rowOff>44280</xdr:rowOff>
    </xdr:from>
    <xdr:to>
      <xdr:col>3</xdr:col>
      <xdr:colOff>413460</xdr:colOff>
      <xdr:row>8</xdr:row>
      <xdr:rowOff>328200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9DCCE360-3487-4D97-AF50-F3F06C4B789B}"/>
            </a:ext>
          </a:extLst>
        </xdr:cNvPr>
        <xdr:cNvGrpSpPr/>
      </xdr:nvGrpSpPr>
      <xdr:grpSpPr>
        <a:xfrm>
          <a:off x="2041060" y="3092280"/>
          <a:ext cx="252000" cy="283920"/>
          <a:chOff x="2409360" y="2939880"/>
          <a:chExt cx="252000" cy="283920"/>
        </a:xfrm>
        <a:solidFill>
          <a:srgbClr val="00B050"/>
        </a:solidFill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F040314-F96A-4D59-95EA-B0A08CC80E2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B9F3093D-B7BF-4EC1-BAB4-72FFBA6DFFA5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9</xdr:row>
      <xdr:rowOff>44280</xdr:rowOff>
    </xdr:from>
    <xdr:to>
      <xdr:col>3</xdr:col>
      <xdr:colOff>413460</xdr:colOff>
      <xdr:row>9</xdr:row>
      <xdr:rowOff>328200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EE4D4F79-682D-44FE-A484-650ADA8B4FD8}"/>
            </a:ext>
          </a:extLst>
        </xdr:cNvPr>
        <xdr:cNvGrpSpPr/>
      </xdr:nvGrpSpPr>
      <xdr:grpSpPr>
        <a:xfrm>
          <a:off x="2041060" y="3473280"/>
          <a:ext cx="252000" cy="28392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E2D657E3-5184-4FC1-8B2F-7C985EBBCB5A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B88A1AC7-2238-48E8-A473-3E2D0498C29C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10</xdr:row>
      <xdr:rowOff>44280</xdr:rowOff>
    </xdr:from>
    <xdr:to>
      <xdr:col>3</xdr:col>
      <xdr:colOff>413460</xdr:colOff>
      <xdr:row>10</xdr:row>
      <xdr:rowOff>328200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E9F915FA-C4CF-4632-B00A-B42866DA95B5}"/>
            </a:ext>
          </a:extLst>
        </xdr:cNvPr>
        <xdr:cNvGrpSpPr/>
      </xdr:nvGrpSpPr>
      <xdr:grpSpPr>
        <a:xfrm>
          <a:off x="2041060" y="385428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34DAC67C-CD81-4127-B7EE-E885A2F5705B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FE0302BE-142C-46E7-9E6B-D8DCB78BD898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11</xdr:row>
      <xdr:rowOff>44280</xdr:rowOff>
    </xdr:from>
    <xdr:to>
      <xdr:col>3</xdr:col>
      <xdr:colOff>413460</xdr:colOff>
      <xdr:row>11</xdr:row>
      <xdr:rowOff>328200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5D2111E5-0A55-4F76-8E71-458E734F5703}"/>
            </a:ext>
          </a:extLst>
        </xdr:cNvPr>
        <xdr:cNvGrpSpPr/>
      </xdr:nvGrpSpPr>
      <xdr:grpSpPr>
        <a:xfrm>
          <a:off x="2041060" y="4235280"/>
          <a:ext cx="252000" cy="283920"/>
          <a:chOff x="2409360" y="2939880"/>
          <a:chExt cx="252000" cy="283920"/>
        </a:xfrm>
        <a:solidFill>
          <a:srgbClr val="66FFFF"/>
        </a:solidFill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6A80CE93-FDFA-45E7-9534-BCB99F03A1C5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D61EE362-6ED4-4520-9780-BCCF91A01AC7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12</xdr:row>
      <xdr:rowOff>44280</xdr:rowOff>
    </xdr:from>
    <xdr:to>
      <xdr:col>3</xdr:col>
      <xdr:colOff>413460</xdr:colOff>
      <xdr:row>12</xdr:row>
      <xdr:rowOff>328200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14D0E88-A4A5-4CCD-9251-210D106E778C}"/>
            </a:ext>
          </a:extLst>
        </xdr:cNvPr>
        <xdr:cNvGrpSpPr/>
      </xdr:nvGrpSpPr>
      <xdr:grpSpPr>
        <a:xfrm>
          <a:off x="2041060" y="4616280"/>
          <a:ext cx="252000" cy="283920"/>
          <a:chOff x="2409360" y="2939880"/>
          <a:chExt cx="252000" cy="283920"/>
        </a:xfrm>
        <a:solidFill>
          <a:schemeClr val="tx1"/>
        </a:solidFill>
      </xdr:grpSpPr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3A6FDA8B-8687-4536-93E5-8FFF3B586A21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A802A81-6513-4508-BA7E-E2B1534A3EA4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7</xdr:row>
      <xdr:rowOff>134280</xdr:rowOff>
    </xdr:from>
    <xdr:to>
      <xdr:col>5</xdr:col>
      <xdr:colOff>484801</xdr:colOff>
      <xdr:row>7</xdr:row>
      <xdr:rowOff>225720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F5BF452C-929A-498F-BCE6-0357BE296789}"/>
            </a:ext>
          </a:extLst>
        </xdr:cNvPr>
        <xdr:cNvSpPr/>
      </xdr:nvSpPr>
      <xdr:spPr>
        <a:xfrm rot="2700000">
          <a:off x="3093721" y="2667000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8</xdr:row>
      <xdr:rowOff>134280</xdr:rowOff>
    </xdr:from>
    <xdr:to>
      <xdr:col>5</xdr:col>
      <xdr:colOff>484801</xdr:colOff>
      <xdr:row>8</xdr:row>
      <xdr:rowOff>225720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B89601EA-95A4-4CA6-8707-7D8AF3F98EC1}"/>
            </a:ext>
          </a:extLst>
        </xdr:cNvPr>
        <xdr:cNvSpPr/>
      </xdr:nvSpPr>
      <xdr:spPr>
        <a:xfrm rot="2700000">
          <a:off x="3093721" y="304800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6</xdr:row>
      <xdr:rowOff>134280</xdr:rowOff>
    </xdr:from>
    <xdr:to>
      <xdr:col>5</xdr:col>
      <xdr:colOff>484801</xdr:colOff>
      <xdr:row>6</xdr:row>
      <xdr:rowOff>225720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84712E63-D19C-48E7-96EB-1EF5A4CD215E}"/>
            </a:ext>
          </a:extLst>
        </xdr:cNvPr>
        <xdr:cNvSpPr/>
      </xdr:nvSpPr>
      <xdr:spPr>
        <a:xfrm rot="2700000">
          <a:off x="3093721" y="2286000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4</xdr:row>
      <xdr:rowOff>218100</xdr:rowOff>
    </xdr:from>
    <xdr:to>
      <xdr:col>21</xdr:col>
      <xdr:colOff>27600</xdr:colOff>
      <xdr:row>4</xdr:row>
      <xdr:rowOff>309540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7D81DC2E-2E4C-4657-8DEA-7FA280392D2B}"/>
            </a:ext>
          </a:extLst>
        </xdr:cNvPr>
        <xdr:cNvSpPr/>
      </xdr:nvSpPr>
      <xdr:spPr>
        <a:xfrm rot="2700000">
          <a:off x="13228320" y="1607820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8</xdr:row>
      <xdr:rowOff>119040</xdr:rowOff>
    </xdr:from>
    <xdr:to>
      <xdr:col>11</xdr:col>
      <xdr:colOff>477180</xdr:colOff>
      <xdr:row>8</xdr:row>
      <xdr:rowOff>210480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C88E30F9-8A95-48AC-AA06-200AD39361F9}"/>
            </a:ext>
          </a:extLst>
        </xdr:cNvPr>
        <xdr:cNvSpPr/>
      </xdr:nvSpPr>
      <xdr:spPr>
        <a:xfrm rot="2700000">
          <a:off x="6606540" y="303276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9</xdr:row>
      <xdr:rowOff>68580</xdr:rowOff>
    </xdr:from>
    <xdr:to>
      <xdr:col>13</xdr:col>
      <xdr:colOff>411480</xdr:colOff>
      <xdr:row>9</xdr:row>
      <xdr:rowOff>320580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EB56468C-F1A7-4315-8D3D-06D11F131299}"/>
            </a:ext>
          </a:extLst>
        </xdr:cNvPr>
        <xdr:cNvSpPr/>
      </xdr:nvSpPr>
      <xdr:spPr>
        <a:xfrm>
          <a:off x="7688580" y="349758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261960</xdr:colOff>
      <xdr:row>3</xdr:row>
      <xdr:rowOff>12360</xdr:rowOff>
    </xdr:from>
    <xdr:to>
      <xdr:col>20</xdr:col>
      <xdr:colOff>621960</xdr:colOff>
      <xdr:row>3</xdr:row>
      <xdr:rowOff>103800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A214B9D4-1616-4668-9CE2-753BA1688048}"/>
            </a:ext>
          </a:extLst>
        </xdr:cNvPr>
        <xdr:cNvSpPr/>
      </xdr:nvSpPr>
      <xdr:spPr>
        <a:xfrm rot="2700000">
          <a:off x="13152120" y="1021080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9</xdr:row>
      <xdr:rowOff>134280</xdr:rowOff>
    </xdr:from>
    <xdr:to>
      <xdr:col>5</xdr:col>
      <xdr:colOff>484801</xdr:colOff>
      <xdr:row>9</xdr:row>
      <xdr:rowOff>225720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E8FDFC0-F6DA-4298-8014-4E16D352CA17}"/>
            </a:ext>
          </a:extLst>
        </xdr:cNvPr>
        <xdr:cNvSpPr/>
      </xdr:nvSpPr>
      <xdr:spPr>
        <a:xfrm rot="2700000">
          <a:off x="3093721" y="3429000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11</xdr:row>
      <xdr:rowOff>134280</xdr:rowOff>
    </xdr:from>
    <xdr:to>
      <xdr:col>5</xdr:col>
      <xdr:colOff>484801</xdr:colOff>
      <xdr:row>11</xdr:row>
      <xdr:rowOff>225720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5AE75436-8ABF-4A4B-AF3A-313EFBD9E3CA}"/>
            </a:ext>
          </a:extLst>
        </xdr:cNvPr>
        <xdr:cNvSpPr/>
      </xdr:nvSpPr>
      <xdr:spPr>
        <a:xfrm rot="2700000">
          <a:off x="3093721" y="4191000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10</xdr:row>
      <xdr:rowOff>119040</xdr:rowOff>
    </xdr:from>
    <xdr:to>
      <xdr:col>11</xdr:col>
      <xdr:colOff>477180</xdr:colOff>
      <xdr:row>10</xdr:row>
      <xdr:rowOff>210480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8599D994-A143-41D9-99DE-20368B9D4352}"/>
            </a:ext>
          </a:extLst>
        </xdr:cNvPr>
        <xdr:cNvSpPr/>
      </xdr:nvSpPr>
      <xdr:spPr>
        <a:xfrm rot="2700000">
          <a:off x="6606540" y="3794760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11</xdr:row>
      <xdr:rowOff>119040</xdr:rowOff>
    </xdr:from>
    <xdr:to>
      <xdr:col>11</xdr:col>
      <xdr:colOff>477180</xdr:colOff>
      <xdr:row>11</xdr:row>
      <xdr:rowOff>210480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DF267A8A-D18B-4D0A-AC68-9E5B6F96E3A5}"/>
            </a:ext>
          </a:extLst>
        </xdr:cNvPr>
        <xdr:cNvSpPr/>
      </xdr:nvSpPr>
      <xdr:spPr>
        <a:xfrm rot="2700000">
          <a:off x="6606540" y="4175760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11</xdr:row>
      <xdr:rowOff>68580</xdr:rowOff>
    </xdr:from>
    <xdr:to>
      <xdr:col>13</xdr:col>
      <xdr:colOff>411480</xdr:colOff>
      <xdr:row>11</xdr:row>
      <xdr:rowOff>320580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5854589D-7C94-4A20-AB2D-07BED6CA81FB}"/>
            </a:ext>
          </a:extLst>
        </xdr:cNvPr>
        <xdr:cNvSpPr/>
      </xdr:nvSpPr>
      <xdr:spPr>
        <a:xfrm>
          <a:off x="7669953" y="4268047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12</xdr:row>
      <xdr:rowOff>126660</xdr:rowOff>
    </xdr:from>
    <xdr:to>
      <xdr:col>11</xdr:col>
      <xdr:colOff>477180</xdr:colOff>
      <xdr:row>12</xdr:row>
      <xdr:rowOff>218100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28480441-05C9-430C-AE73-FCE24265535C}"/>
            </a:ext>
          </a:extLst>
        </xdr:cNvPr>
        <xdr:cNvSpPr/>
      </xdr:nvSpPr>
      <xdr:spPr>
        <a:xfrm rot="2700000">
          <a:off x="6606540" y="4564380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6</xdr:row>
      <xdr:rowOff>45720</xdr:rowOff>
    </xdr:from>
    <xdr:to>
      <xdr:col>19</xdr:col>
      <xdr:colOff>18660</xdr:colOff>
      <xdr:row>6</xdr:row>
      <xdr:rowOff>297720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EE20BD9F-2A39-4D75-825B-02726B221B31}"/>
            </a:ext>
          </a:extLst>
        </xdr:cNvPr>
        <xdr:cNvGrpSpPr/>
      </xdr:nvGrpSpPr>
      <xdr:grpSpPr>
        <a:xfrm>
          <a:off x="11146960" y="2331720"/>
          <a:ext cx="301700" cy="252000"/>
          <a:chOff x="2409360" y="2971800"/>
          <a:chExt cx="299160" cy="252000"/>
        </a:xfrm>
        <a:solidFill>
          <a:srgbClr val="00B050"/>
        </a:solidFill>
      </xdr:grpSpPr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B378C0FB-D510-413F-9F10-E54181B5DAFB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2DFC5A1D-FDA4-4549-B0A2-0669E1F065A4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8</xdr:row>
      <xdr:rowOff>45720</xdr:rowOff>
    </xdr:from>
    <xdr:to>
      <xdr:col>19</xdr:col>
      <xdr:colOff>18660</xdr:colOff>
      <xdr:row>8</xdr:row>
      <xdr:rowOff>297720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BD405A52-1A83-41F5-B0DC-27441635F45A}"/>
            </a:ext>
          </a:extLst>
        </xdr:cNvPr>
        <xdr:cNvGrpSpPr/>
      </xdr:nvGrpSpPr>
      <xdr:grpSpPr>
        <a:xfrm>
          <a:off x="11146960" y="309372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1B1B4118-BCE7-4569-8D8F-F4CE10D00DE3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0F24B3F9-99C1-44F9-88D0-E86078BEDF1E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9</xdr:row>
      <xdr:rowOff>45720</xdr:rowOff>
    </xdr:from>
    <xdr:to>
      <xdr:col>19</xdr:col>
      <xdr:colOff>18660</xdr:colOff>
      <xdr:row>9</xdr:row>
      <xdr:rowOff>297720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495FE33C-D960-42C8-A353-FE0A1F8F0FED}"/>
            </a:ext>
          </a:extLst>
        </xdr:cNvPr>
        <xdr:cNvGrpSpPr/>
      </xdr:nvGrpSpPr>
      <xdr:grpSpPr>
        <a:xfrm>
          <a:off x="11146960" y="347472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89A7333-FEC9-449B-9653-B92C77E4D356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7AE55431-0AA7-4765-A2D0-95F27F87AA38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129540</xdr:colOff>
      <xdr:row>9</xdr:row>
      <xdr:rowOff>68580</xdr:rowOff>
    </xdr:from>
    <xdr:to>
      <xdr:col>7</xdr:col>
      <xdr:colOff>381000</xdr:colOff>
      <xdr:row>9</xdr:row>
      <xdr:rowOff>320580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CC71369E-2C4D-4FFD-94C5-BB68CE18FD6B}"/>
            </a:ext>
          </a:extLst>
        </xdr:cNvPr>
        <xdr:cNvSpPr/>
      </xdr:nvSpPr>
      <xdr:spPr>
        <a:xfrm>
          <a:off x="4137660" y="349758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11</xdr:row>
      <xdr:rowOff>68580</xdr:rowOff>
    </xdr:from>
    <xdr:to>
      <xdr:col>7</xdr:col>
      <xdr:colOff>381000</xdr:colOff>
      <xdr:row>11</xdr:row>
      <xdr:rowOff>320580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52EFA68D-3725-4E3C-B402-501DD79B78CE}"/>
            </a:ext>
          </a:extLst>
        </xdr:cNvPr>
        <xdr:cNvSpPr/>
      </xdr:nvSpPr>
      <xdr:spPr>
        <a:xfrm>
          <a:off x="4137660" y="4259580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6</xdr:row>
      <xdr:rowOff>60960</xdr:rowOff>
    </xdr:from>
    <xdr:to>
      <xdr:col>7</xdr:col>
      <xdr:colOff>365760</xdr:colOff>
      <xdr:row>6</xdr:row>
      <xdr:rowOff>312960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9ADD4D3-BCBD-4887-819F-5515D1546E84}"/>
            </a:ext>
          </a:extLst>
        </xdr:cNvPr>
        <xdr:cNvSpPr/>
      </xdr:nvSpPr>
      <xdr:spPr>
        <a:xfrm>
          <a:off x="4122420" y="2346960"/>
          <a:ext cx="251460" cy="252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561340</xdr:colOff>
      <xdr:row>12</xdr:row>
      <xdr:rowOff>846</xdr:rowOff>
    </xdr:from>
    <xdr:to>
      <xdr:col>18</xdr:col>
      <xdr:colOff>143933</xdr:colOff>
      <xdr:row>12</xdr:row>
      <xdr:rowOff>252846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D0054FF7-0C8A-47E8-BE5A-F126848AFF28}"/>
            </a:ext>
          </a:extLst>
        </xdr:cNvPr>
        <xdr:cNvSpPr/>
      </xdr:nvSpPr>
      <xdr:spPr>
        <a:xfrm>
          <a:off x="11271673" y="4581313"/>
          <a:ext cx="251460" cy="252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10</xdr:row>
      <xdr:rowOff>68580</xdr:rowOff>
    </xdr:from>
    <xdr:to>
      <xdr:col>7</xdr:col>
      <xdr:colOff>381000</xdr:colOff>
      <xdr:row>10</xdr:row>
      <xdr:rowOff>320580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8165A8F6-957A-4F4B-B217-E6D640168D4D}"/>
            </a:ext>
          </a:extLst>
        </xdr:cNvPr>
        <xdr:cNvSpPr/>
      </xdr:nvSpPr>
      <xdr:spPr>
        <a:xfrm>
          <a:off x="4137660" y="3878580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7</xdr:row>
      <xdr:rowOff>68580</xdr:rowOff>
    </xdr:from>
    <xdr:to>
      <xdr:col>7</xdr:col>
      <xdr:colOff>381000</xdr:colOff>
      <xdr:row>7</xdr:row>
      <xdr:rowOff>320580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A7352B5E-4F49-49C0-9AB7-811A3A89E9FE}"/>
            </a:ext>
          </a:extLst>
        </xdr:cNvPr>
        <xdr:cNvSpPr/>
      </xdr:nvSpPr>
      <xdr:spPr>
        <a:xfrm>
          <a:off x="4137660" y="273558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8</xdr:row>
      <xdr:rowOff>68580</xdr:rowOff>
    </xdr:from>
    <xdr:to>
      <xdr:col>7</xdr:col>
      <xdr:colOff>381000</xdr:colOff>
      <xdr:row>8</xdr:row>
      <xdr:rowOff>320580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A4E33046-0F74-439D-AA25-3AD163311A44}"/>
            </a:ext>
          </a:extLst>
        </xdr:cNvPr>
        <xdr:cNvSpPr/>
      </xdr:nvSpPr>
      <xdr:spPr>
        <a:xfrm>
          <a:off x="4137660" y="3116580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590468</xdr:colOff>
      <xdr:row>5</xdr:row>
      <xdr:rowOff>227414</xdr:rowOff>
    </xdr:from>
    <xdr:to>
      <xdr:col>19</xdr:col>
      <xdr:colOff>281601</xdr:colOff>
      <xdr:row>5</xdr:row>
      <xdr:rowOff>318854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5956F763-A18C-4B2D-A48C-F85EAF10B527}"/>
            </a:ext>
          </a:extLst>
        </xdr:cNvPr>
        <xdr:cNvSpPr/>
      </xdr:nvSpPr>
      <xdr:spPr>
        <a:xfrm rot="2700000">
          <a:off x="12140355" y="1997287"/>
          <a:ext cx="91440" cy="361693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611040</xdr:colOff>
      <xdr:row>8</xdr:row>
      <xdr:rowOff>190500</xdr:rowOff>
    </xdr:from>
    <xdr:to>
      <xdr:col>18</xdr:col>
      <xdr:colOff>239640</xdr:colOff>
      <xdr:row>9</xdr:row>
      <xdr:rowOff>61500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86DD3AB2-A7ED-45EE-BFBC-D9E091093DBA}"/>
            </a:ext>
          </a:extLst>
        </xdr:cNvPr>
        <xdr:cNvGrpSpPr/>
      </xdr:nvGrpSpPr>
      <xdr:grpSpPr>
        <a:xfrm>
          <a:off x="10694840" y="3238500"/>
          <a:ext cx="301700" cy="252000"/>
          <a:chOff x="2409360" y="2971800"/>
          <a:chExt cx="299160" cy="252000"/>
        </a:xfrm>
      </xdr:grpSpPr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D03A7FD2-CED0-4F7A-846E-D4578B88E3E7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7E062FAA-15FC-4974-863D-703FDEA315FA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9</xdr:row>
      <xdr:rowOff>190500</xdr:rowOff>
    </xdr:from>
    <xdr:to>
      <xdr:col>18</xdr:col>
      <xdr:colOff>239640</xdr:colOff>
      <xdr:row>10</xdr:row>
      <xdr:rowOff>61500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14C4FF71-7F5B-41E8-9EF0-0BC13996977E}"/>
            </a:ext>
          </a:extLst>
        </xdr:cNvPr>
        <xdr:cNvGrpSpPr/>
      </xdr:nvGrpSpPr>
      <xdr:grpSpPr>
        <a:xfrm>
          <a:off x="10694840" y="361950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D139E8E4-E12C-4CEB-B185-F148728E5A7A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8240D049-2AAC-4687-90DD-0E2B5E6673C7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10</xdr:row>
      <xdr:rowOff>190500</xdr:rowOff>
    </xdr:from>
    <xdr:to>
      <xdr:col>18</xdr:col>
      <xdr:colOff>239640</xdr:colOff>
      <xdr:row>11</xdr:row>
      <xdr:rowOff>61500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7997B6D5-7E9E-489E-9AC5-E1A3F89F3126}"/>
            </a:ext>
          </a:extLst>
        </xdr:cNvPr>
        <xdr:cNvGrpSpPr/>
      </xdr:nvGrpSpPr>
      <xdr:grpSpPr>
        <a:xfrm>
          <a:off x="10694840" y="400050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5CF2E4D7-439E-4DE0-9CFD-E8E31935D823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0" name="正方形/長方形 79">
            <a:extLst>
              <a:ext uri="{FF2B5EF4-FFF2-40B4-BE49-F238E27FC236}">
                <a16:creationId xmlns:a16="http://schemas.microsoft.com/office/drawing/2014/main" id="{EA3697E5-811E-47DE-ACF6-1547DE2A9EA8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13</xdr:row>
      <xdr:rowOff>141900</xdr:rowOff>
    </xdr:from>
    <xdr:to>
      <xdr:col>5</xdr:col>
      <xdr:colOff>484801</xdr:colOff>
      <xdr:row>13</xdr:row>
      <xdr:rowOff>233340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594ACDB4-2CA3-4FBA-AB43-349B7C337769}"/>
            </a:ext>
          </a:extLst>
        </xdr:cNvPr>
        <xdr:cNvSpPr/>
      </xdr:nvSpPr>
      <xdr:spPr>
        <a:xfrm rot="2700000">
          <a:off x="3093721" y="4960620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124801</xdr:colOff>
      <xdr:row>13</xdr:row>
      <xdr:rowOff>141900</xdr:rowOff>
    </xdr:from>
    <xdr:to>
      <xdr:col>11</xdr:col>
      <xdr:colOff>484801</xdr:colOff>
      <xdr:row>13</xdr:row>
      <xdr:rowOff>233340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BB01003B-6E07-4F08-884B-AC5B2B015542}"/>
            </a:ext>
          </a:extLst>
        </xdr:cNvPr>
        <xdr:cNvSpPr/>
      </xdr:nvSpPr>
      <xdr:spPr>
        <a:xfrm rot="2700000">
          <a:off x="6614161" y="4960620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389213</xdr:colOff>
      <xdr:row>11</xdr:row>
      <xdr:rowOff>193887</xdr:rowOff>
    </xdr:from>
    <xdr:to>
      <xdr:col>19</xdr:col>
      <xdr:colOff>641213</xdr:colOff>
      <xdr:row>12</xdr:row>
      <xdr:rowOff>64887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365D5559-7558-42A3-9399-D1B9BB8F0903}"/>
            </a:ext>
          </a:extLst>
        </xdr:cNvPr>
        <xdr:cNvGrpSpPr/>
      </xdr:nvGrpSpPr>
      <xdr:grpSpPr>
        <a:xfrm>
          <a:off x="11819213" y="4384887"/>
          <a:ext cx="252000" cy="252000"/>
          <a:chOff x="2409360" y="2971800"/>
          <a:chExt cx="252000" cy="252000"/>
        </a:xfrm>
        <a:solidFill>
          <a:srgbClr val="66FFFF"/>
        </a:solidFill>
      </xdr:grpSpPr>
      <xdr:sp macro="" textlink="">
        <xdr:nvSpPr>
          <xdr:cNvPr id="84" name="正方形/長方形 83">
            <a:extLst>
              <a:ext uri="{FF2B5EF4-FFF2-40B4-BE49-F238E27FC236}">
                <a16:creationId xmlns:a16="http://schemas.microsoft.com/office/drawing/2014/main" id="{FDCBBBB4-E2D0-479D-A83F-9E21FA050725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AB6D97EF-1BD1-477D-A20B-246ABE7C42AE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177547</xdr:colOff>
      <xdr:row>8</xdr:row>
      <xdr:rowOff>66886</xdr:rowOff>
    </xdr:from>
    <xdr:to>
      <xdr:col>9</xdr:col>
      <xdr:colOff>429547</xdr:colOff>
      <xdr:row>8</xdr:row>
      <xdr:rowOff>318886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F3CA3653-4870-4BF5-8BAD-33A38DC6D939}"/>
            </a:ext>
          </a:extLst>
        </xdr:cNvPr>
        <xdr:cNvGrpSpPr/>
      </xdr:nvGrpSpPr>
      <xdr:grpSpPr>
        <a:xfrm>
          <a:off x="5486147" y="3114886"/>
          <a:ext cx="252000" cy="252000"/>
          <a:chOff x="2409360" y="2971800"/>
          <a:chExt cx="252000" cy="252000"/>
        </a:xfrm>
        <a:solidFill>
          <a:srgbClr val="00B050"/>
        </a:solidFill>
      </xdr:grpSpPr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D19B5646-9678-4580-9C87-E603A07093A5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C1B4E4D5-229E-4A69-9C68-C082B310ED67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389213</xdr:colOff>
      <xdr:row>9</xdr:row>
      <xdr:rowOff>186267</xdr:rowOff>
    </xdr:from>
    <xdr:to>
      <xdr:col>19</xdr:col>
      <xdr:colOff>641213</xdr:colOff>
      <xdr:row>10</xdr:row>
      <xdr:rowOff>57267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9104A6E3-F244-469F-A4EA-C4D15B732EB1}"/>
            </a:ext>
          </a:extLst>
        </xdr:cNvPr>
        <xdr:cNvGrpSpPr/>
      </xdr:nvGrpSpPr>
      <xdr:grpSpPr>
        <a:xfrm>
          <a:off x="11819213" y="3615267"/>
          <a:ext cx="252000" cy="252000"/>
          <a:chOff x="2409360" y="2971800"/>
          <a:chExt cx="252000" cy="252000"/>
        </a:xfrm>
        <a:solidFill>
          <a:srgbClr val="000099"/>
        </a:solidFill>
      </xdr:grpSpPr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4AB1EFD4-F0E3-4F4A-B79A-4553797FA705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9CE656B1-03AD-45A9-BBDA-5FD4518162AC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406146</xdr:colOff>
      <xdr:row>9</xdr:row>
      <xdr:rowOff>278553</xdr:rowOff>
    </xdr:from>
    <xdr:to>
      <xdr:col>18</xdr:col>
      <xdr:colOff>658146</xdr:colOff>
      <xdr:row>10</xdr:row>
      <xdr:rowOff>149553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5299874B-BAAE-4188-B2A7-F2120F46AD57}"/>
            </a:ext>
          </a:extLst>
        </xdr:cNvPr>
        <xdr:cNvGrpSpPr/>
      </xdr:nvGrpSpPr>
      <xdr:grpSpPr>
        <a:xfrm>
          <a:off x="11163046" y="3707553"/>
          <a:ext cx="252000" cy="252000"/>
          <a:chOff x="2409360" y="2971800"/>
          <a:chExt cx="252000" cy="252000"/>
        </a:xfrm>
        <a:solidFill>
          <a:srgbClr val="66FF33"/>
        </a:solidFill>
      </xdr:grpSpPr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D8FF6475-5AA6-422C-95F6-3C34F53E3D8E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DA051209-A29C-49F9-9545-4A659410C915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406146</xdr:colOff>
      <xdr:row>10</xdr:row>
      <xdr:rowOff>278553</xdr:rowOff>
    </xdr:from>
    <xdr:to>
      <xdr:col>18</xdr:col>
      <xdr:colOff>658146</xdr:colOff>
      <xdr:row>11</xdr:row>
      <xdr:rowOff>149553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A9963284-00EC-41C7-A750-530E5F28D36A}"/>
            </a:ext>
          </a:extLst>
        </xdr:cNvPr>
        <xdr:cNvGrpSpPr/>
      </xdr:nvGrpSpPr>
      <xdr:grpSpPr>
        <a:xfrm>
          <a:off x="11163046" y="4088553"/>
          <a:ext cx="252000" cy="252000"/>
          <a:chOff x="2409360" y="2971800"/>
          <a:chExt cx="252000" cy="252000"/>
        </a:xfrm>
        <a:solidFill>
          <a:srgbClr val="66FFFF"/>
        </a:solidFill>
      </xdr:grpSpPr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8BD1DD96-0BDD-4F7B-8124-43BB2C33D28C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正方形/長方形 96">
            <a:extLst>
              <a:ext uri="{FF2B5EF4-FFF2-40B4-BE49-F238E27FC236}">
                <a16:creationId xmlns:a16="http://schemas.microsoft.com/office/drawing/2014/main" id="{7F6D0EFC-83D4-40EE-89EA-D5C2A50765BC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525527</xdr:colOff>
      <xdr:row>10</xdr:row>
      <xdr:rowOff>92540</xdr:rowOff>
    </xdr:from>
    <xdr:to>
      <xdr:col>19</xdr:col>
      <xdr:colOff>108660</xdr:colOff>
      <xdr:row>10</xdr:row>
      <xdr:rowOff>376460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E0F3255F-20B1-465D-B3F5-28D0198D67E3}"/>
            </a:ext>
          </a:extLst>
        </xdr:cNvPr>
        <xdr:cNvGrpSpPr/>
      </xdr:nvGrpSpPr>
      <xdr:grpSpPr>
        <a:xfrm>
          <a:off x="11282427" y="3902540"/>
          <a:ext cx="256233" cy="28392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AC3BF3C7-A7DC-4696-8831-3D6E0128FF71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0" name="正方形/長方形 99">
            <a:extLst>
              <a:ext uri="{FF2B5EF4-FFF2-40B4-BE49-F238E27FC236}">
                <a16:creationId xmlns:a16="http://schemas.microsoft.com/office/drawing/2014/main" id="{86ED99A4-7236-47B6-A386-36BABC87CFE4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205740</xdr:colOff>
      <xdr:row>20</xdr:row>
      <xdr:rowOff>320040</xdr:rowOff>
    </xdr:from>
    <xdr:to>
      <xdr:col>20</xdr:col>
      <xdr:colOff>457200</xdr:colOff>
      <xdr:row>21</xdr:row>
      <xdr:rowOff>191040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2682B4EF-CAFB-47FB-98AE-3ACBD7F51CAF}"/>
            </a:ext>
          </a:extLst>
        </xdr:cNvPr>
        <xdr:cNvSpPr/>
      </xdr:nvSpPr>
      <xdr:spPr>
        <a:xfrm>
          <a:off x="12961620" y="784098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22</xdr:row>
      <xdr:rowOff>141900</xdr:rowOff>
    </xdr:from>
    <xdr:to>
      <xdr:col>21</xdr:col>
      <xdr:colOff>27600</xdr:colOff>
      <xdr:row>22</xdr:row>
      <xdr:rowOff>233340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FEF98302-C59D-4C01-9EBB-E21CD362FB5E}"/>
            </a:ext>
          </a:extLst>
        </xdr:cNvPr>
        <xdr:cNvSpPr/>
      </xdr:nvSpPr>
      <xdr:spPr>
        <a:xfrm rot="2700000">
          <a:off x="13228320" y="829056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23</xdr:row>
      <xdr:rowOff>68580</xdr:rowOff>
    </xdr:from>
    <xdr:to>
      <xdr:col>13</xdr:col>
      <xdr:colOff>411480</xdr:colOff>
      <xdr:row>23</xdr:row>
      <xdr:rowOff>320580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11B1F47F-4E82-4731-8506-14B606D50B06}"/>
            </a:ext>
          </a:extLst>
        </xdr:cNvPr>
        <xdr:cNvSpPr/>
      </xdr:nvSpPr>
      <xdr:spPr>
        <a:xfrm>
          <a:off x="7688580" y="8732520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563880</xdr:colOff>
      <xdr:row>26</xdr:row>
      <xdr:rowOff>91440</xdr:rowOff>
    </xdr:from>
    <xdr:to>
      <xdr:col>21</xdr:col>
      <xdr:colOff>144780</xdr:colOff>
      <xdr:row>26</xdr:row>
      <xdr:rowOff>343440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0FCD98B2-61FB-4963-95AD-D4A2BB5142EC}"/>
            </a:ext>
          </a:extLst>
        </xdr:cNvPr>
        <xdr:cNvSpPr/>
      </xdr:nvSpPr>
      <xdr:spPr>
        <a:xfrm>
          <a:off x="13319760" y="989838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22</xdr:row>
      <xdr:rowOff>45720</xdr:rowOff>
    </xdr:from>
    <xdr:to>
      <xdr:col>19</xdr:col>
      <xdr:colOff>18660</xdr:colOff>
      <xdr:row>23</xdr:row>
      <xdr:rowOff>540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BC5481D5-77F8-43F6-88DC-4D016408EF13}"/>
            </a:ext>
          </a:extLst>
        </xdr:cNvPr>
        <xdr:cNvGrpSpPr/>
      </xdr:nvGrpSpPr>
      <xdr:grpSpPr>
        <a:xfrm>
          <a:off x="11146960" y="8326120"/>
          <a:ext cx="301700" cy="335820"/>
          <a:chOff x="2409360" y="2971800"/>
          <a:chExt cx="299160" cy="252000"/>
        </a:xfrm>
      </xdr:grpSpPr>
      <xdr:sp macro="" textlink="">
        <xdr:nvSpPr>
          <xdr:cNvPr id="106" name="正方形/長方形 105">
            <a:extLst>
              <a:ext uri="{FF2B5EF4-FFF2-40B4-BE49-F238E27FC236}">
                <a16:creationId xmlns:a16="http://schemas.microsoft.com/office/drawing/2014/main" id="{5ECF32F0-43C5-4171-9D33-264C69922596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7" name="正方形/長方形 106">
            <a:extLst>
              <a:ext uri="{FF2B5EF4-FFF2-40B4-BE49-F238E27FC236}">
                <a16:creationId xmlns:a16="http://schemas.microsoft.com/office/drawing/2014/main" id="{D710D82D-13CA-4A46-931A-0B6FCFDD60FD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411480</xdr:colOff>
      <xdr:row>24</xdr:row>
      <xdr:rowOff>205740</xdr:rowOff>
    </xdr:from>
    <xdr:to>
      <xdr:col>20</xdr:col>
      <xdr:colOff>662940</xdr:colOff>
      <xdr:row>25</xdr:row>
      <xdr:rowOff>76740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4375E494-5B96-4347-B0AD-34B33C4055FC}"/>
            </a:ext>
          </a:extLst>
        </xdr:cNvPr>
        <xdr:cNvSpPr/>
      </xdr:nvSpPr>
      <xdr:spPr>
        <a:xfrm>
          <a:off x="13167360" y="925068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94321</xdr:colOff>
      <xdr:row>24</xdr:row>
      <xdr:rowOff>126659</xdr:rowOff>
    </xdr:from>
    <xdr:to>
      <xdr:col>11</xdr:col>
      <xdr:colOff>454321</xdr:colOff>
      <xdr:row>24</xdr:row>
      <xdr:rowOff>218099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81C2B29D-0D95-4278-B544-F8B887DB1560}"/>
            </a:ext>
          </a:extLst>
        </xdr:cNvPr>
        <xdr:cNvSpPr/>
      </xdr:nvSpPr>
      <xdr:spPr>
        <a:xfrm rot="2700000">
          <a:off x="6583681" y="9037319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25</xdr:row>
      <xdr:rowOff>134280</xdr:rowOff>
    </xdr:from>
    <xdr:to>
      <xdr:col>5</xdr:col>
      <xdr:colOff>484801</xdr:colOff>
      <xdr:row>25</xdr:row>
      <xdr:rowOff>225720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F96DF8DC-D0D2-4F79-9570-031ADB3272CD}"/>
            </a:ext>
          </a:extLst>
        </xdr:cNvPr>
        <xdr:cNvSpPr/>
      </xdr:nvSpPr>
      <xdr:spPr>
        <a:xfrm rot="2700000">
          <a:off x="3093721" y="9425940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25</xdr:row>
      <xdr:rowOff>68580</xdr:rowOff>
    </xdr:from>
    <xdr:to>
      <xdr:col>13</xdr:col>
      <xdr:colOff>411480</xdr:colOff>
      <xdr:row>25</xdr:row>
      <xdr:rowOff>320580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13642013-3AFB-4EB8-A607-4C14D8BE7715}"/>
            </a:ext>
          </a:extLst>
        </xdr:cNvPr>
        <xdr:cNvSpPr/>
      </xdr:nvSpPr>
      <xdr:spPr>
        <a:xfrm>
          <a:off x="7688580" y="9494520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268140</xdr:colOff>
      <xdr:row>23</xdr:row>
      <xdr:rowOff>219540</xdr:rowOff>
    </xdr:from>
    <xdr:to>
      <xdr:col>20</xdr:col>
      <xdr:colOff>520140</xdr:colOff>
      <xdr:row>24</xdr:row>
      <xdr:rowOff>122460</xdr:rowOff>
    </xdr:to>
    <xdr:grpSp>
      <xdr:nvGrpSpPr>
        <xdr:cNvPr id="115" name="グループ化 114">
          <a:extLst>
            <a:ext uri="{FF2B5EF4-FFF2-40B4-BE49-F238E27FC236}">
              <a16:creationId xmlns:a16="http://schemas.microsoft.com/office/drawing/2014/main" id="{6067A775-F6FA-46EA-B19A-2F5AA9DE47BA}"/>
            </a:ext>
          </a:extLst>
        </xdr:cNvPr>
        <xdr:cNvGrpSpPr/>
      </xdr:nvGrpSpPr>
      <xdr:grpSpPr>
        <a:xfrm>
          <a:off x="12371240" y="888094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116" name="正方形/長方形 115">
            <a:extLst>
              <a:ext uri="{FF2B5EF4-FFF2-40B4-BE49-F238E27FC236}">
                <a16:creationId xmlns:a16="http://schemas.microsoft.com/office/drawing/2014/main" id="{58CDFA5A-7DDF-4F39-AA45-9836F9894EBC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14109B5E-F5D7-424F-B76D-A3AE2777C0C8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27</xdr:row>
      <xdr:rowOff>141900</xdr:rowOff>
    </xdr:from>
    <xdr:to>
      <xdr:col>5</xdr:col>
      <xdr:colOff>484801</xdr:colOff>
      <xdr:row>27</xdr:row>
      <xdr:rowOff>233340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D649B9C3-C0A3-41DA-989E-84E25C3E277A}"/>
            </a:ext>
          </a:extLst>
        </xdr:cNvPr>
        <xdr:cNvSpPr/>
      </xdr:nvSpPr>
      <xdr:spPr>
        <a:xfrm rot="2700000">
          <a:off x="3093721" y="10195560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161460</xdr:colOff>
      <xdr:row>21</xdr:row>
      <xdr:rowOff>44280</xdr:rowOff>
    </xdr:from>
    <xdr:to>
      <xdr:col>3</xdr:col>
      <xdr:colOff>413460</xdr:colOff>
      <xdr:row>22</xdr:row>
      <xdr:rowOff>540</xdr:rowOff>
    </xdr:to>
    <xdr:grpSp>
      <xdr:nvGrpSpPr>
        <xdr:cNvPr id="120" name="グループ化 119">
          <a:extLst>
            <a:ext uri="{FF2B5EF4-FFF2-40B4-BE49-F238E27FC236}">
              <a16:creationId xmlns:a16="http://schemas.microsoft.com/office/drawing/2014/main" id="{31C16454-8F1A-4D32-B0F4-12EEAAC38DF9}"/>
            </a:ext>
          </a:extLst>
        </xdr:cNvPr>
        <xdr:cNvGrpSpPr/>
      </xdr:nvGrpSpPr>
      <xdr:grpSpPr>
        <a:xfrm>
          <a:off x="2041060" y="7943680"/>
          <a:ext cx="252000" cy="337260"/>
          <a:chOff x="2409360" y="2939880"/>
          <a:chExt cx="252000" cy="283920"/>
        </a:xfrm>
        <a:solidFill>
          <a:srgbClr val="FFC000"/>
        </a:solidFill>
      </xdr:grpSpPr>
      <xdr:sp macro="" textlink="">
        <xdr:nvSpPr>
          <xdr:cNvPr id="121" name="正方形/長方形 120">
            <a:extLst>
              <a:ext uri="{FF2B5EF4-FFF2-40B4-BE49-F238E27FC236}">
                <a16:creationId xmlns:a16="http://schemas.microsoft.com/office/drawing/2014/main" id="{41E62D51-E30C-4407-AFB9-09E8111E0C24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" name="正方形/長方形 121">
            <a:extLst>
              <a:ext uri="{FF2B5EF4-FFF2-40B4-BE49-F238E27FC236}">
                <a16:creationId xmlns:a16="http://schemas.microsoft.com/office/drawing/2014/main" id="{93CA4185-5214-47A1-9CAA-BE4601C1DD54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22</xdr:row>
      <xdr:rowOff>44280</xdr:rowOff>
    </xdr:from>
    <xdr:to>
      <xdr:col>3</xdr:col>
      <xdr:colOff>413460</xdr:colOff>
      <xdr:row>23</xdr:row>
      <xdr:rowOff>540</xdr:rowOff>
    </xdr:to>
    <xdr:grpSp>
      <xdr:nvGrpSpPr>
        <xdr:cNvPr id="123" name="グループ化 122">
          <a:extLst>
            <a:ext uri="{FF2B5EF4-FFF2-40B4-BE49-F238E27FC236}">
              <a16:creationId xmlns:a16="http://schemas.microsoft.com/office/drawing/2014/main" id="{D6E18FFE-2A9D-445E-AFD1-FAB78DDFCA32}"/>
            </a:ext>
          </a:extLst>
        </xdr:cNvPr>
        <xdr:cNvGrpSpPr/>
      </xdr:nvGrpSpPr>
      <xdr:grpSpPr>
        <a:xfrm>
          <a:off x="2041060" y="8324680"/>
          <a:ext cx="252000" cy="337260"/>
          <a:chOff x="2409360" y="2939880"/>
          <a:chExt cx="252000" cy="283920"/>
        </a:xfrm>
        <a:solidFill>
          <a:srgbClr val="FFFF00"/>
        </a:solidFill>
      </xdr:grpSpPr>
      <xdr:sp macro="" textlink="">
        <xdr:nvSpPr>
          <xdr:cNvPr id="124" name="正方形/長方形 123">
            <a:extLst>
              <a:ext uri="{FF2B5EF4-FFF2-40B4-BE49-F238E27FC236}">
                <a16:creationId xmlns:a16="http://schemas.microsoft.com/office/drawing/2014/main" id="{4FDFB715-37C1-4EAE-9C34-2CC9791859A1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5" name="正方形/長方形 124">
            <a:extLst>
              <a:ext uri="{FF2B5EF4-FFF2-40B4-BE49-F238E27FC236}">
                <a16:creationId xmlns:a16="http://schemas.microsoft.com/office/drawing/2014/main" id="{08AE6696-371A-44BD-A4D6-33A7ABB1451B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23</xdr:row>
      <xdr:rowOff>44280</xdr:rowOff>
    </xdr:from>
    <xdr:to>
      <xdr:col>3</xdr:col>
      <xdr:colOff>413460</xdr:colOff>
      <xdr:row>24</xdr:row>
      <xdr:rowOff>540</xdr:rowOff>
    </xdr:to>
    <xdr:grpSp>
      <xdr:nvGrpSpPr>
        <xdr:cNvPr id="126" name="グループ化 125">
          <a:extLst>
            <a:ext uri="{FF2B5EF4-FFF2-40B4-BE49-F238E27FC236}">
              <a16:creationId xmlns:a16="http://schemas.microsoft.com/office/drawing/2014/main" id="{88280C21-95F0-4A5C-BC2A-E7C529A5F9F8}"/>
            </a:ext>
          </a:extLst>
        </xdr:cNvPr>
        <xdr:cNvGrpSpPr/>
      </xdr:nvGrpSpPr>
      <xdr:grpSpPr>
        <a:xfrm>
          <a:off x="2041060" y="8705680"/>
          <a:ext cx="252000" cy="337260"/>
          <a:chOff x="2409360" y="2939880"/>
          <a:chExt cx="252000" cy="283920"/>
        </a:xfrm>
        <a:solidFill>
          <a:srgbClr val="00B050"/>
        </a:solidFill>
      </xdr:grpSpPr>
      <xdr:sp macro="" textlink="">
        <xdr:nvSpPr>
          <xdr:cNvPr id="127" name="正方形/長方形 126">
            <a:extLst>
              <a:ext uri="{FF2B5EF4-FFF2-40B4-BE49-F238E27FC236}">
                <a16:creationId xmlns:a16="http://schemas.microsoft.com/office/drawing/2014/main" id="{67E2AA46-CCB1-437E-9971-9C9AFCB801C2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8" name="正方形/長方形 127">
            <a:extLst>
              <a:ext uri="{FF2B5EF4-FFF2-40B4-BE49-F238E27FC236}">
                <a16:creationId xmlns:a16="http://schemas.microsoft.com/office/drawing/2014/main" id="{AE506048-4AB9-42C2-AC4C-D40134F32067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24</xdr:row>
      <xdr:rowOff>44280</xdr:rowOff>
    </xdr:from>
    <xdr:to>
      <xdr:col>3</xdr:col>
      <xdr:colOff>413460</xdr:colOff>
      <xdr:row>25</xdr:row>
      <xdr:rowOff>540</xdr:rowOff>
    </xdr:to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FE716F0F-9B91-4FE5-94B7-37E866E857D6}"/>
            </a:ext>
          </a:extLst>
        </xdr:cNvPr>
        <xdr:cNvGrpSpPr/>
      </xdr:nvGrpSpPr>
      <xdr:grpSpPr>
        <a:xfrm>
          <a:off x="2041060" y="9086680"/>
          <a:ext cx="252000" cy="33726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130" name="正方形/長方形 129">
            <a:extLst>
              <a:ext uri="{FF2B5EF4-FFF2-40B4-BE49-F238E27FC236}">
                <a16:creationId xmlns:a16="http://schemas.microsoft.com/office/drawing/2014/main" id="{F2993687-EF7C-44DC-BA78-E36EE494A281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1" name="正方形/長方形 130">
            <a:extLst>
              <a:ext uri="{FF2B5EF4-FFF2-40B4-BE49-F238E27FC236}">
                <a16:creationId xmlns:a16="http://schemas.microsoft.com/office/drawing/2014/main" id="{8FE2F956-3752-4F02-B504-2FA088A82F3E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25</xdr:row>
      <xdr:rowOff>44280</xdr:rowOff>
    </xdr:from>
    <xdr:to>
      <xdr:col>3</xdr:col>
      <xdr:colOff>413460</xdr:colOff>
      <xdr:row>26</xdr:row>
      <xdr:rowOff>540</xdr:rowOff>
    </xdr:to>
    <xdr:grpSp>
      <xdr:nvGrpSpPr>
        <xdr:cNvPr id="132" name="グループ化 131">
          <a:extLst>
            <a:ext uri="{FF2B5EF4-FFF2-40B4-BE49-F238E27FC236}">
              <a16:creationId xmlns:a16="http://schemas.microsoft.com/office/drawing/2014/main" id="{D2FB9ABC-E489-470D-862B-14577F951FA9}"/>
            </a:ext>
          </a:extLst>
        </xdr:cNvPr>
        <xdr:cNvGrpSpPr/>
      </xdr:nvGrpSpPr>
      <xdr:grpSpPr>
        <a:xfrm>
          <a:off x="2041060" y="9467680"/>
          <a:ext cx="252000" cy="33726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133" name="正方形/長方形 132">
            <a:extLst>
              <a:ext uri="{FF2B5EF4-FFF2-40B4-BE49-F238E27FC236}">
                <a16:creationId xmlns:a16="http://schemas.microsoft.com/office/drawing/2014/main" id="{A69535E6-50A6-4875-B523-6B58CB62F19E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4" name="正方形/長方形 133">
            <a:extLst>
              <a:ext uri="{FF2B5EF4-FFF2-40B4-BE49-F238E27FC236}">
                <a16:creationId xmlns:a16="http://schemas.microsoft.com/office/drawing/2014/main" id="{ED68CFDD-F7F7-4A76-B1EE-66425092DFBC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26</xdr:row>
      <xdr:rowOff>44280</xdr:rowOff>
    </xdr:from>
    <xdr:to>
      <xdr:col>3</xdr:col>
      <xdr:colOff>413460</xdr:colOff>
      <xdr:row>27</xdr:row>
      <xdr:rowOff>540</xdr:rowOff>
    </xdr:to>
    <xdr:grpSp>
      <xdr:nvGrpSpPr>
        <xdr:cNvPr id="135" name="グループ化 134">
          <a:extLst>
            <a:ext uri="{FF2B5EF4-FFF2-40B4-BE49-F238E27FC236}">
              <a16:creationId xmlns:a16="http://schemas.microsoft.com/office/drawing/2014/main" id="{F4EF83C1-6AD4-480B-914B-86058CB296D0}"/>
            </a:ext>
          </a:extLst>
        </xdr:cNvPr>
        <xdr:cNvGrpSpPr/>
      </xdr:nvGrpSpPr>
      <xdr:grpSpPr>
        <a:xfrm>
          <a:off x="2041060" y="9848680"/>
          <a:ext cx="252000" cy="337260"/>
          <a:chOff x="2409360" y="2939880"/>
          <a:chExt cx="252000" cy="283920"/>
        </a:xfrm>
        <a:solidFill>
          <a:srgbClr val="66FFFF"/>
        </a:solidFill>
      </xdr:grpSpPr>
      <xdr:sp macro="" textlink="">
        <xdr:nvSpPr>
          <xdr:cNvPr id="136" name="正方形/長方形 135">
            <a:extLst>
              <a:ext uri="{FF2B5EF4-FFF2-40B4-BE49-F238E27FC236}">
                <a16:creationId xmlns:a16="http://schemas.microsoft.com/office/drawing/2014/main" id="{33F00BD3-2E1F-450D-898C-9629D5ED8651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7" name="正方形/長方形 136">
            <a:extLst>
              <a:ext uri="{FF2B5EF4-FFF2-40B4-BE49-F238E27FC236}">
                <a16:creationId xmlns:a16="http://schemas.microsoft.com/office/drawing/2014/main" id="{AC099AB5-E4F5-4C62-88C3-A6CCD822BE58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27</xdr:row>
      <xdr:rowOff>44280</xdr:rowOff>
    </xdr:from>
    <xdr:to>
      <xdr:col>3</xdr:col>
      <xdr:colOff>413460</xdr:colOff>
      <xdr:row>28</xdr:row>
      <xdr:rowOff>540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F419DE7E-9DB3-4B12-9A93-E2FAFAFC5B78}"/>
            </a:ext>
          </a:extLst>
        </xdr:cNvPr>
        <xdr:cNvGrpSpPr/>
      </xdr:nvGrpSpPr>
      <xdr:grpSpPr>
        <a:xfrm>
          <a:off x="2041060" y="10229680"/>
          <a:ext cx="252000" cy="337260"/>
          <a:chOff x="2409360" y="2939880"/>
          <a:chExt cx="252000" cy="283920"/>
        </a:xfrm>
        <a:solidFill>
          <a:schemeClr val="tx1"/>
        </a:solidFill>
      </xdr:grpSpPr>
      <xdr:sp macro="" textlink="">
        <xdr:nvSpPr>
          <xdr:cNvPr id="139" name="正方形/長方形 138">
            <a:extLst>
              <a:ext uri="{FF2B5EF4-FFF2-40B4-BE49-F238E27FC236}">
                <a16:creationId xmlns:a16="http://schemas.microsoft.com/office/drawing/2014/main" id="{87FBA6A0-3293-4129-8FDD-1B3198E44C2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0" name="正方形/長方形 139">
            <a:extLst>
              <a:ext uri="{FF2B5EF4-FFF2-40B4-BE49-F238E27FC236}">
                <a16:creationId xmlns:a16="http://schemas.microsoft.com/office/drawing/2014/main" id="{73B40396-2E75-488F-B314-62CF3F7458E2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22</xdr:row>
      <xdr:rowOff>134280</xdr:rowOff>
    </xdr:from>
    <xdr:to>
      <xdr:col>5</xdr:col>
      <xdr:colOff>484801</xdr:colOff>
      <xdr:row>22</xdr:row>
      <xdr:rowOff>225720</xdr:rowOff>
    </xdr:to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8791934E-15DE-4B4F-AE90-BB8E4871A41F}"/>
            </a:ext>
          </a:extLst>
        </xdr:cNvPr>
        <xdr:cNvSpPr/>
      </xdr:nvSpPr>
      <xdr:spPr>
        <a:xfrm rot="2700000">
          <a:off x="3093721" y="8282940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23</xdr:row>
      <xdr:rowOff>134280</xdr:rowOff>
    </xdr:from>
    <xdr:to>
      <xdr:col>5</xdr:col>
      <xdr:colOff>484801</xdr:colOff>
      <xdr:row>23</xdr:row>
      <xdr:rowOff>225720</xdr:rowOff>
    </xdr:to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AF3AB4A6-170D-465A-A787-2FDD172BF5F3}"/>
            </a:ext>
          </a:extLst>
        </xdr:cNvPr>
        <xdr:cNvSpPr/>
      </xdr:nvSpPr>
      <xdr:spPr>
        <a:xfrm rot="2700000">
          <a:off x="3093721" y="866394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21</xdr:row>
      <xdr:rowOff>134280</xdr:rowOff>
    </xdr:from>
    <xdr:to>
      <xdr:col>5</xdr:col>
      <xdr:colOff>484801</xdr:colOff>
      <xdr:row>21</xdr:row>
      <xdr:rowOff>225720</xdr:rowOff>
    </xdr:to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8D108B71-DC37-4DE6-AA7F-3F09457E74FC}"/>
            </a:ext>
          </a:extLst>
        </xdr:cNvPr>
        <xdr:cNvSpPr/>
      </xdr:nvSpPr>
      <xdr:spPr>
        <a:xfrm rot="2700000">
          <a:off x="3093721" y="7901940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19</xdr:row>
      <xdr:rowOff>218100</xdr:rowOff>
    </xdr:from>
    <xdr:to>
      <xdr:col>21</xdr:col>
      <xdr:colOff>27600</xdr:colOff>
      <xdr:row>19</xdr:row>
      <xdr:rowOff>309540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AA9CDCA5-7D30-4E60-9E93-256CCCD2C3C5}"/>
            </a:ext>
          </a:extLst>
        </xdr:cNvPr>
        <xdr:cNvSpPr/>
      </xdr:nvSpPr>
      <xdr:spPr>
        <a:xfrm rot="2700000">
          <a:off x="13228320" y="7223760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23</xdr:row>
      <xdr:rowOff>119040</xdr:rowOff>
    </xdr:from>
    <xdr:to>
      <xdr:col>11</xdr:col>
      <xdr:colOff>477180</xdr:colOff>
      <xdr:row>23</xdr:row>
      <xdr:rowOff>210480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4C7CB46D-6F8F-401C-82AB-CFC4167FEBA1}"/>
            </a:ext>
          </a:extLst>
        </xdr:cNvPr>
        <xdr:cNvSpPr/>
      </xdr:nvSpPr>
      <xdr:spPr>
        <a:xfrm rot="2700000">
          <a:off x="6606540" y="864870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24</xdr:row>
      <xdr:rowOff>68580</xdr:rowOff>
    </xdr:from>
    <xdr:to>
      <xdr:col>13</xdr:col>
      <xdr:colOff>411480</xdr:colOff>
      <xdr:row>24</xdr:row>
      <xdr:rowOff>320580</xdr:rowOff>
    </xdr:to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35CD35D4-36AB-4908-923E-D917DFA43842}"/>
            </a:ext>
          </a:extLst>
        </xdr:cNvPr>
        <xdr:cNvSpPr/>
      </xdr:nvSpPr>
      <xdr:spPr>
        <a:xfrm>
          <a:off x="7688580" y="911352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261960</xdr:colOff>
      <xdr:row>18</xdr:row>
      <xdr:rowOff>12360</xdr:rowOff>
    </xdr:from>
    <xdr:to>
      <xdr:col>20</xdr:col>
      <xdr:colOff>621960</xdr:colOff>
      <xdr:row>18</xdr:row>
      <xdr:rowOff>103800</xdr:rowOff>
    </xdr:to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E423538E-6CA2-4F11-AFE9-EA7C3F279C0F}"/>
            </a:ext>
          </a:extLst>
        </xdr:cNvPr>
        <xdr:cNvSpPr/>
      </xdr:nvSpPr>
      <xdr:spPr>
        <a:xfrm rot="2700000">
          <a:off x="13152120" y="6637020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24</xdr:row>
      <xdr:rowOff>134280</xdr:rowOff>
    </xdr:from>
    <xdr:to>
      <xdr:col>5</xdr:col>
      <xdr:colOff>484801</xdr:colOff>
      <xdr:row>24</xdr:row>
      <xdr:rowOff>225720</xdr:rowOff>
    </xdr:to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926695EF-1AE8-4E2E-930D-3413AA09AFB8}"/>
            </a:ext>
          </a:extLst>
        </xdr:cNvPr>
        <xdr:cNvSpPr/>
      </xdr:nvSpPr>
      <xdr:spPr>
        <a:xfrm rot="2700000">
          <a:off x="3093721" y="9044940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26</xdr:row>
      <xdr:rowOff>134280</xdr:rowOff>
    </xdr:from>
    <xdr:to>
      <xdr:col>5</xdr:col>
      <xdr:colOff>484801</xdr:colOff>
      <xdr:row>26</xdr:row>
      <xdr:rowOff>225720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4F6432D5-864B-4639-92E6-A9E5CC9320F0}"/>
            </a:ext>
          </a:extLst>
        </xdr:cNvPr>
        <xdr:cNvSpPr/>
      </xdr:nvSpPr>
      <xdr:spPr>
        <a:xfrm rot="2700000">
          <a:off x="3093721" y="9806940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25</xdr:row>
      <xdr:rowOff>119040</xdr:rowOff>
    </xdr:from>
    <xdr:to>
      <xdr:col>11</xdr:col>
      <xdr:colOff>477180</xdr:colOff>
      <xdr:row>25</xdr:row>
      <xdr:rowOff>210480</xdr:rowOff>
    </xdr:to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53AB823A-B281-4483-ACEB-FF7B7678FFBC}"/>
            </a:ext>
          </a:extLst>
        </xdr:cNvPr>
        <xdr:cNvSpPr/>
      </xdr:nvSpPr>
      <xdr:spPr>
        <a:xfrm rot="2700000">
          <a:off x="6606540" y="9410700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26</xdr:row>
      <xdr:rowOff>119040</xdr:rowOff>
    </xdr:from>
    <xdr:to>
      <xdr:col>11</xdr:col>
      <xdr:colOff>477180</xdr:colOff>
      <xdr:row>26</xdr:row>
      <xdr:rowOff>210480</xdr:rowOff>
    </xdr:to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6B7E1A2C-1798-4F38-B9E4-06C606A1554C}"/>
            </a:ext>
          </a:extLst>
        </xdr:cNvPr>
        <xdr:cNvSpPr/>
      </xdr:nvSpPr>
      <xdr:spPr>
        <a:xfrm rot="2700000">
          <a:off x="6606540" y="9791700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26</xdr:row>
      <xdr:rowOff>68580</xdr:rowOff>
    </xdr:from>
    <xdr:to>
      <xdr:col>13</xdr:col>
      <xdr:colOff>411480</xdr:colOff>
      <xdr:row>26</xdr:row>
      <xdr:rowOff>320580</xdr:rowOff>
    </xdr:to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2C3EFBFE-6160-4432-A4C6-6AAF5A8F0600}"/>
            </a:ext>
          </a:extLst>
        </xdr:cNvPr>
        <xdr:cNvSpPr/>
      </xdr:nvSpPr>
      <xdr:spPr>
        <a:xfrm>
          <a:off x="7688580" y="9875520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27</xdr:row>
      <xdr:rowOff>126660</xdr:rowOff>
    </xdr:from>
    <xdr:to>
      <xdr:col>11</xdr:col>
      <xdr:colOff>477180</xdr:colOff>
      <xdr:row>27</xdr:row>
      <xdr:rowOff>218100</xdr:rowOff>
    </xdr:to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E9DD9167-2F6D-4283-8B1F-10F732FC8236}"/>
            </a:ext>
          </a:extLst>
        </xdr:cNvPr>
        <xdr:cNvSpPr/>
      </xdr:nvSpPr>
      <xdr:spPr>
        <a:xfrm rot="2700000">
          <a:off x="6606540" y="10180320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21</xdr:row>
      <xdr:rowOff>45720</xdr:rowOff>
    </xdr:from>
    <xdr:to>
      <xdr:col>19</xdr:col>
      <xdr:colOff>18660</xdr:colOff>
      <xdr:row>22</xdr:row>
      <xdr:rowOff>540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AC5A0103-FF4A-4765-859F-B011C46E5C71}"/>
            </a:ext>
          </a:extLst>
        </xdr:cNvPr>
        <xdr:cNvGrpSpPr/>
      </xdr:nvGrpSpPr>
      <xdr:grpSpPr>
        <a:xfrm>
          <a:off x="11146960" y="7945120"/>
          <a:ext cx="301700" cy="335820"/>
          <a:chOff x="2409360" y="2971800"/>
          <a:chExt cx="299160" cy="252000"/>
        </a:xfrm>
        <a:solidFill>
          <a:srgbClr val="00B050"/>
        </a:solidFill>
      </xdr:grpSpPr>
      <xdr:sp macro="" textlink="">
        <xdr:nvSpPr>
          <xdr:cNvPr id="155" name="正方形/長方形 154">
            <a:extLst>
              <a:ext uri="{FF2B5EF4-FFF2-40B4-BE49-F238E27FC236}">
                <a16:creationId xmlns:a16="http://schemas.microsoft.com/office/drawing/2014/main" id="{D6B43207-088E-4C69-B04F-A3CCF2D6849E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6" name="正方形/長方形 155">
            <a:extLst>
              <a:ext uri="{FF2B5EF4-FFF2-40B4-BE49-F238E27FC236}">
                <a16:creationId xmlns:a16="http://schemas.microsoft.com/office/drawing/2014/main" id="{42ADEE23-DF8B-4E91-BEB5-EC2EC598F998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23</xdr:row>
      <xdr:rowOff>45720</xdr:rowOff>
    </xdr:from>
    <xdr:to>
      <xdr:col>19</xdr:col>
      <xdr:colOff>18660</xdr:colOff>
      <xdr:row>24</xdr:row>
      <xdr:rowOff>540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FDF73207-90E4-4133-AB39-4AAB50DE99B3}"/>
            </a:ext>
          </a:extLst>
        </xdr:cNvPr>
        <xdr:cNvGrpSpPr/>
      </xdr:nvGrpSpPr>
      <xdr:grpSpPr>
        <a:xfrm>
          <a:off x="11146960" y="8707120"/>
          <a:ext cx="301700" cy="33582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158" name="正方形/長方形 157">
            <a:extLst>
              <a:ext uri="{FF2B5EF4-FFF2-40B4-BE49-F238E27FC236}">
                <a16:creationId xmlns:a16="http://schemas.microsoft.com/office/drawing/2014/main" id="{3C31DB9F-FB04-428C-9452-369CD5401E85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9" name="正方形/長方形 158">
            <a:extLst>
              <a:ext uri="{FF2B5EF4-FFF2-40B4-BE49-F238E27FC236}">
                <a16:creationId xmlns:a16="http://schemas.microsoft.com/office/drawing/2014/main" id="{63CDAB7C-C78F-4676-95AE-6E93215EEF4F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24</xdr:row>
      <xdr:rowOff>45720</xdr:rowOff>
    </xdr:from>
    <xdr:to>
      <xdr:col>19</xdr:col>
      <xdr:colOff>18660</xdr:colOff>
      <xdr:row>25</xdr:row>
      <xdr:rowOff>540</xdr:rowOff>
    </xdr:to>
    <xdr:grpSp>
      <xdr:nvGrpSpPr>
        <xdr:cNvPr id="160" name="グループ化 159">
          <a:extLst>
            <a:ext uri="{FF2B5EF4-FFF2-40B4-BE49-F238E27FC236}">
              <a16:creationId xmlns:a16="http://schemas.microsoft.com/office/drawing/2014/main" id="{0D7F9300-CED3-4BC1-AF90-21A1DD8C865F}"/>
            </a:ext>
          </a:extLst>
        </xdr:cNvPr>
        <xdr:cNvGrpSpPr/>
      </xdr:nvGrpSpPr>
      <xdr:grpSpPr>
        <a:xfrm>
          <a:off x="11146960" y="9088120"/>
          <a:ext cx="301700" cy="33582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161" name="正方形/長方形 160">
            <a:extLst>
              <a:ext uri="{FF2B5EF4-FFF2-40B4-BE49-F238E27FC236}">
                <a16:creationId xmlns:a16="http://schemas.microsoft.com/office/drawing/2014/main" id="{95276A30-E023-451D-ACCA-5FEF6410CD7C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2" name="正方形/長方形 161">
            <a:extLst>
              <a:ext uri="{FF2B5EF4-FFF2-40B4-BE49-F238E27FC236}">
                <a16:creationId xmlns:a16="http://schemas.microsoft.com/office/drawing/2014/main" id="{5D3C4752-5047-4A89-8C8E-A553F5684EAB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129540</xdr:colOff>
      <xdr:row>24</xdr:row>
      <xdr:rowOff>68580</xdr:rowOff>
    </xdr:from>
    <xdr:to>
      <xdr:col>7</xdr:col>
      <xdr:colOff>381000</xdr:colOff>
      <xdr:row>24</xdr:row>
      <xdr:rowOff>320580</xdr:rowOff>
    </xdr:to>
    <xdr:sp macro="" textlink="">
      <xdr:nvSpPr>
        <xdr:cNvPr id="163" name="正方形/長方形 162">
          <a:extLst>
            <a:ext uri="{FF2B5EF4-FFF2-40B4-BE49-F238E27FC236}">
              <a16:creationId xmlns:a16="http://schemas.microsoft.com/office/drawing/2014/main" id="{81E0DBFC-01CC-4C14-A79A-10912C52883E}"/>
            </a:ext>
          </a:extLst>
        </xdr:cNvPr>
        <xdr:cNvSpPr/>
      </xdr:nvSpPr>
      <xdr:spPr>
        <a:xfrm>
          <a:off x="4137660" y="911352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26</xdr:row>
      <xdr:rowOff>68580</xdr:rowOff>
    </xdr:from>
    <xdr:to>
      <xdr:col>7</xdr:col>
      <xdr:colOff>381000</xdr:colOff>
      <xdr:row>26</xdr:row>
      <xdr:rowOff>320580</xdr:rowOff>
    </xdr:to>
    <xdr:sp macro="" textlink="">
      <xdr:nvSpPr>
        <xdr:cNvPr id="164" name="正方形/長方形 163">
          <a:extLst>
            <a:ext uri="{FF2B5EF4-FFF2-40B4-BE49-F238E27FC236}">
              <a16:creationId xmlns:a16="http://schemas.microsoft.com/office/drawing/2014/main" id="{0E395B9D-344A-46EC-BC80-86390A4C6546}"/>
            </a:ext>
          </a:extLst>
        </xdr:cNvPr>
        <xdr:cNvSpPr/>
      </xdr:nvSpPr>
      <xdr:spPr>
        <a:xfrm>
          <a:off x="4137660" y="9875520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21</xdr:row>
      <xdr:rowOff>60960</xdr:rowOff>
    </xdr:from>
    <xdr:to>
      <xdr:col>7</xdr:col>
      <xdr:colOff>365760</xdr:colOff>
      <xdr:row>21</xdr:row>
      <xdr:rowOff>312960</xdr:rowOff>
    </xdr:to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6229145C-A97B-4CBE-9A2E-F20C51EAACD4}"/>
            </a:ext>
          </a:extLst>
        </xdr:cNvPr>
        <xdr:cNvSpPr/>
      </xdr:nvSpPr>
      <xdr:spPr>
        <a:xfrm>
          <a:off x="4122420" y="7962900"/>
          <a:ext cx="251460" cy="252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25</xdr:row>
      <xdr:rowOff>68580</xdr:rowOff>
    </xdr:from>
    <xdr:to>
      <xdr:col>7</xdr:col>
      <xdr:colOff>381000</xdr:colOff>
      <xdr:row>25</xdr:row>
      <xdr:rowOff>320580</xdr:rowOff>
    </xdr:to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F8C21F00-0797-4149-AE5B-BFBA8E451391}"/>
            </a:ext>
          </a:extLst>
        </xdr:cNvPr>
        <xdr:cNvSpPr/>
      </xdr:nvSpPr>
      <xdr:spPr>
        <a:xfrm>
          <a:off x="4137660" y="9494520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22</xdr:row>
      <xdr:rowOff>68580</xdr:rowOff>
    </xdr:from>
    <xdr:to>
      <xdr:col>7</xdr:col>
      <xdr:colOff>381000</xdr:colOff>
      <xdr:row>22</xdr:row>
      <xdr:rowOff>320580</xdr:rowOff>
    </xdr:to>
    <xdr:sp macro="" textlink="">
      <xdr:nvSpPr>
        <xdr:cNvPr id="168" name="正方形/長方形 167">
          <a:extLst>
            <a:ext uri="{FF2B5EF4-FFF2-40B4-BE49-F238E27FC236}">
              <a16:creationId xmlns:a16="http://schemas.microsoft.com/office/drawing/2014/main" id="{1DEDCE3E-ED9E-4248-AAF3-D7AD8B9D0CF1}"/>
            </a:ext>
          </a:extLst>
        </xdr:cNvPr>
        <xdr:cNvSpPr/>
      </xdr:nvSpPr>
      <xdr:spPr>
        <a:xfrm>
          <a:off x="4137660" y="835152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23</xdr:row>
      <xdr:rowOff>68580</xdr:rowOff>
    </xdr:from>
    <xdr:to>
      <xdr:col>7</xdr:col>
      <xdr:colOff>381000</xdr:colOff>
      <xdr:row>23</xdr:row>
      <xdr:rowOff>320580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48E064AF-32D5-48E3-B75A-CBA1ACF6F189}"/>
            </a:ext>
          </a:extLst>
        </xdr:cNvPr>
        <xdr:cNvSpPr/>
      </xdr:nvSpPr>
      <xdr:spPr>
        <a:xfrm>
          <a:off x="4137660" y="8732520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285668</xdr:colOff>
      <xdr:row>27</xdr:row>
      <xdr:rowOff>345948</xdr:rowOff>
    </xdr:from>
    <xdr:to>
      <xdr:col>19</xdr:col>
      <xdr:colOff>645668</xdr:colOff>
      <xdr:row>28</xdr:row>
      <xdr:rowOff>56388</xdr:rowOff>
    </xdr:to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4EEF591C-CB31-4634-BAAE-D8DDA5D8DC5F}"/>
            </a:ext>
          </a:extLst>
        </xdr:cNvPr>
        <xdr:cNvSpPr/>
      </xdr:nvSpPr>
      <xdr:spPr>
        <a:xfrm rot="2700000">
          <a:off x="12505268" y="10399608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611040</xdr:colOff>
      <xdr:row>23</xdr:row>
      <xdr:rowOff>190500</xdr:rowOff>
    </xdr:from>
    <xdr:to>
      <xdr:col>18</xdr:col>
      <xdr:colOff>239640</xdr:colOff>
      <xdr:row>24</xdr:row>
      <xdr:rowOff>61500</xdr:rowOff>
    </xdr:to>
    <xdr:grpSp>
      <xdr:nvGrpSpPr>
        <xdr:cNvPr id="171" name="グループ化 170">
          <a:extLst>
            <a:ext uri="{FF2B5EF4-FFF2-40B4-BE49-F238E27FC236}">
              <a16:creationId xmlns:a16="http://schemas.microsoft.com/office/drawing/2014/main" id="{1630BDAD-1A48-4F87-A3FD-C973123AB75E}"/>
            </a:ext>
          </a:extLst>
        </xdr:cNvPr>
        <xdr:cNvGrpSpPr/>
      </xdr:nvGrpSpPr>
      <xdr:grpSpPr>
        <a:xfrm>
          <a:off x="10694840" y="8851900"/>
          <a:ext cx="301700" cy="252000"/>
          <a:chOff x="2409360" y="2971800"/>
          <a:chExt cx="299160" cy="252000"/>
        </a:xfrm>
      </xdr:grpSpPr>
      <xdr:sp macro="" textlink="">
        <xdr:nvSpPr>
          <xdr:cNvPr id="172" name="正方形/長方形 171">
            <a:extLst>
              <a:ext uri="{FF2B5EF4-FFF2-40B4-BE49-F238E27FC236}">
                <a16:creationId xmlns:a16="http://schemas.microsoft.com/office/drawing/2014/main" id="{ADF034B8-DC48-44DC-9677-31B2ED23519F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3" name="正方形/長方形 172">
            <a:extLst>
              <a:ext uri="{FF2B5EF4-FFF2-40B4-BE49-F238E27FC236}">
                <a16:creationId xmlns:a16="http://schemas.microsoft.com/office/drawing/2014/main" id="{593A7D62-2A2A-411B-A477-8F5D27CEB9CF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24</xdr:row>
      <xdr:rowOff>190500</xdr:rowOff>
    </xdr:from>
    <xdr:to>
      <xdr:col>18</xdr:col>
      <xdr:colOff>239640</xdr:colOff>
      <xdr:row>25</xdr:row>
      <xdr:rowOff>61500</xdr:rowOff>
    </xdr:to>
    <xdr:grpSp>
      <xdr:nvGrpSpPr>
        <xdr:cNvPr id="174" name="グループ化 173">
          <a:extLst>
            <a:ext uri="{FF2B5EF4-FFF2-40B4-BE49-F238E27FC236}">
              <a16:creationId xmlns:a16="http://schemas.microsoft.com/office/drawing/2014/main" id="{4619A995-AA5C-4BF8-B1AC-EFE250E15D8E}"/>
            </a:ext>
          </a:extLst>
        </xdr:cNvPr>
        <xdr:cNvGrpSpPr/>
      </xdr:nvGrpSpPr>
      <xdr:grpSpPr>
        <a:xfrm>
          <a:off x="10694840" y="923290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175" name="正方形/長方形 174">
            <a:extLst>
              <a:ext uri="{FF2B5EF4-FFF2-40B4-BE49-F238E27FC236}">
                <a16:creationId xmlns:a16="http://schemas.microsoft.com/office/drawing/2014/main" id="{14554CF4-1E0A-4773-9DDA-F1D18E7D42A6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6" name="正方形/長方形 175">
            <a:extLst>
              <a:ext uri="{FF2B5EF4-FFF2-40B4-BE49-F238E27FC236}">
                <a16:creationId xmlns:a16="http://schemas.microsoft.com/office/drawing/2014/main" id="{9150D5F4-E5C4-46F4-A4D9-03B808E95EB0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25</xdr:row>
      <xdr:rowOff>190500</xdr:rowOff>
    </xdr:from>
    <xdr:to>
      <xdr:col>18</xdr:col>
      <xdr:colOff>239640</xdr:colOff>
      <xdr:row>26</xdr:row>
      <xdr:rowOff>61500</xdr:rowOff>
    </xdr:to>
    <xdr:grpSp>
      <xdr:nvGrpSpPr>
        <xdr:cNvPr id="177" name="グループ化 176">
          <a:extLst>
            <a:ext uri="{FF2B5EF4-FFF2-40B4-BE49-F238E27FC236}">
              <a16:creationId xmlns:a16="http://schemas.microsoft.com/office/drawing/2014/main" id="{B0C14B40-B7D4-422A-9A5F-DFF7C909EA2B}"/>
            </a:ext>
          </a:extLst>
        </xdr:cNvPr>
        <xdr:cNvGrpSpPr/>
      </xdr:nvGrpSpPr>
      <xdr:grpSpPr>
        <a:xfrm>
          <a:off x="10694840" y="961390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178" name="正方形/長方形 177">
            <a:extLst>
              <a:ext uri="{FF2B5EF4-FFF2-40B4-BE49-F238E27FC236}">
                <a16:creationId xmlns:a16="http://schemas.microsoft.com/office/drawing/2014/main" id="{0BB8155A-C933-446C-A595-FD66EB546B8B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9" name="正方形/長方形 178">
            <a:extLst>
              <a:ext uri="{FF2B5EF4-FFF2-40B4-BE49-F238E27FC236}">
                <a16:creationId xmlns:a16="http://schemas.microsoft.com/office/drawing/2014/main" id="{2F9DC2C9-0D3C-4719-8FB9-43A33ADFEDFA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28</xdr:row>
      <xdr:rowOff>141900</xdr:rowOff>
    </xdr:from>
    <xdr:to>
      <xdr:col>5</xdr:col>
      <xdr:colOff>484801</xdr:colOff>
      <xdr:row>28</xdr:row>
      <xdr:rowOff>233340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16A37BA5-C79B-434B-B57D-77F19145099B}"/>
            </a:ext>
          </a:extLst>
        </xdr:cNvPr>
        <xdr:cNvSpPr/>
      </xdr:nvSpPr>
      <xdr:spPr>
        <a:xfrm rot="2700000">
          <a:off x="3093721" y="10576560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124801</xdr:colOff>
      <xdr:row>28</xdr:row>
      <xdr:rowOff>141900</xdr:rowOff>
    </xdr:from>
    <xdr:to>
      <xdr:col>11</xdr:col>
      <xdr:colOff>484801</xdr:colOff>
      <xdr:row>28</xdr:row>
      <xdr:rowOff>233340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30F39539-EFBE-4B90-85F3-1C62F89DD24E}"/>
            </a:ext>
          </a:extLst>
        </xdr:cNvPr>
        <xdr:cNvSpPr/>
      </xdr:nvSpPr>
      <xdr:spPr>
        <a:xfrm rot="2700000">
          <a:off x="6614161" y="10576560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205740</xdr:colOff>
      <xdr:row>35</xdr:row>
      <xdr:rowOff>320040</xdr:rowOff>
    </xdr:from>
    <xdr:to>
      <xdr:col>20</xdr:col>
      <xdr:colOff>457200</xdr:colOff>
      <xdr:row>36</xdr:row>
      <xdr:rowOff>191040</xdr:rowOff>
    </xdr:to>
    <xdr:sp macro="" textlink="">
      <xdr:nvSpPr>
        <xdr:cNvPr id="200" name="正方形/長方形 199">
          <a:extLst>
            <a:ext uri="{FF2B5EF4-FFF2-40B4-BE49-F238E27FC236}">
              <a16:creationId xmlns:a16="http://schemas.microsoft.com/office/drawing/2014/main" id="{1D2A0F45-0E22-4EC1-A047-1CA491D7B31F}"/>
            </a:ext>
          </a:extLst>
        </xdr:cNvPr>
        <xdr:cNvSpPr/>
      </xdr:nvSpPr>
      <xdr:spPr>
        <a:xfrm>
          <a:off x="12961620" y="1345692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37</xdr:row>
      <xdr:rowOff>141900</xdr:rowOff>
    </xdr:from>
    <xdr:to>
      <xdr:col>21</xdr:col>
      <xdr:colOff>27600</xdr:colOff>
      <xdr:row>37</xdr:row>
      <xdr:rowOff>233340</xdr:rowOff>
    </xdr:to>
    <xdr:sp macro="" textlink="">
      <xdr:nvSpPr>
        <xdr:cNvPr id="201" name="正方形/長方形 200">
          <a:extLst>
            <a:ext uri="{FF2B5EF4-FFF2-40B4-BE49-F238E27FC236}">
              <a16:creationId xmlns:a16="http://schemas.microsoft.com/office/drawing/2014/main" id="{758D1BF4-B4B6-494E-8E79-7D98112B5AB1}"/>
            </a:ext>
          </a:extLst>
        </xdr:cNvPr>
        <xdr:cNvSpPr/>
      </xdr:nvSpPr>
      <xdr:spPr>
        <a:xfrm rot="2700000">
          <a:off x="13228320" y="1390650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38</xdr:row>
      <xdr:rowOff>68580</xdr:rowOff>
    </xdr:from>
    <xdr:to>
      <xdr:col>13</xdr:col>
      <xdr:colOff>411480</xdr:colOff>
      <xdr:row>38</xdr:row>
      <xdr:rowOff>320580</xdr:rowOff>
    </xdr:to>
    <xdr:sp macro="" textlink="">
      <xdr:nvSpPr>
        <xdr:cNvPr id="202" name="正方形/長方形 201">
          <a:extLst>
            <a:ext uri="{FF2B5EF4-FFF2-40B4-BE49-F238E27FC236}">
              <a16:creationId xmlns:a16="http://schemas.microsoft.com/office/drawing/2014/main" id="{65AAD522-A41E-4A8B-9DA0-B36580B67CB9}"/>
            </a:ext>
          </a:extLst>
        </xdr:cNvPr>
        <xdr:cNvSpPr/>
      </xdr:nvSpPr>
      <xdr:spPr>
        <a:xfrm>
          <a:off x="7688580" y="14348460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563880</xdr:colOff>
      <xdr:row>41</xdr:row>
      <xdr:rowOff>91440</xdr:rowOff>
    </xdr:from>
    <xdr:to>
      <xdr:col>21</xdr:col>
      <xdr:colOff>144780</xdr:colOff>
      <xdr:row>41</xdr:row>
      <xdr:rowOff>343440</xdr:rowOff>
    </xdr:to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8A4335EE-879E-4E21-9E8A-EB6DA20F72D4}"/>
            </a:ext>
          </a:extLst>
        </xdr:cNvPr>
        <xdr:cNvSpPr/>
      </xdr:nvSpPr>
      <xdr:spPr>
        <a:xfrm>
          <a:off x="13319760" y="1551432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37</xdr:row>
      <xdr:rowOff>45720</xdr:rowOff>
    </xdr:from>
    <xdr:to>
      <xdr:col>19</xdr:col>
      <xdr:colOff>18660</xdr:colOff>
      <xdr:row>38</xdr:row>
      <xdr:rowOff>540</xdr:rowOff>
    </xdr:to>
    <xdr:grpSp>
      <xdr:nvGrpSpPr>
        <xdr:cNvPr id="204" name="グループ化 203">
          <a:extLst>
            <a:ext uri="{FF2B5EF4-FFF2-40B4-BE49-F238E27FC236}">
              <a16:creationId xmlns:a16="http://schemas.microsoft.com/office/drawing/2014/main" id="{F81C61D6-8E11-4862-8AAF-2ABDCA0501DD}"/>
            </a:ext>
          </a:extLst>
        </xdr:cNvPr>
        <xdr:cNvGrpSpPr/>
      </xdr:nvGrpSpPr>
      <xdr:grpSpPr>
        <a:xfrm>
          <a:off x="11146960" y="13939520"/>
          <a:ext cx="301700" cy="335820"/>
          <a:chOff x="2409360" y="2971800"/>
          <a:chExt cx="299160" cy="252000"/>
        </a:xfrm>
      </xdr:grpSpPr>
      <xdr:sp macro="" textlink="">
        <xdr:nvSpPr>
          <xdr:cNvPr id="205" name="正方形/長方形 204">
            <a:extLst>
              <a:ext uri="{FF2B5EF4-FFF2-40B4-BE49-F238E27FC236}">
                <a16:creationId xmlns:a16="http://schemas.microsoft.com/office/drawing/2014/main" id="{345AB55E-9B5B-4727-8C87-BA135111A906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6" name="正方形/長方形 205">
            <a:extLst>
              <a:ext uri="{FF2B5EF4-FFF2-40B4-BE49-F238E27FC236}">
                <a16:creationId xmlns:a16="http://schemas.microsoft.com/office/drawing/2014/main" id="{2D5C9090-BE0B-47D3-897C-4D0D18E05D29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411480</xdr:colOff>
      <xdr:row>39</xdr:row>
      <xdr:rowOff>205740</xdr:rowOff>
    </xdr:from>
    <xdr:to>
      <xdr:col>20</xdr:col>
      <xdr:colOff>662940</xdr:colOff>
      <xdr:row>40</xdr:row>
      <xdr:rowOff>76740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639B384E-B1B6-4718-986E-D6B4AA026BD8}"/>
            </a:ext>
          </a:extLst>
        </xdr:cNvPr>
        <xdr:cNvSpPr/>
      </xdr:nvSpPr>
      <xdr:spPr>
        <a:xfrm>
          <a:off x="13167360" y="1486662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94321</xdr:colOff>
      <xdr:row>39</xdr:row>
      <xdr:rowOff>126659</xdr:rowOff>
    </xdr:from>
    <xdr:to>
      <xdr:col>11</xdr:col>
      <xdr:colOff>454321</xdr:colOff>
      <xdr:row>39</xdr:row>
      <xdr:rowOff>218099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DB664A5A-6CB2-49A8-9306-218E7648913C}"/>
            </a:ext>
          </a:extLst>
        </xdr:cNvPr>
        <xdr:cNvSpPr/>
      </xdr:nvSpPr>
      <xdr:spPr>
        <a:xfrm rot="2700000">
          <a:off x="6583681" y="14653259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40</xdr:row>
      <xdr:rowOff>134280</xdr:rowOff>
    </xdr:from>
    <xdr:to>
      <xdr:col>5</xdr:col>
      <xdr:colOff>484801</xdr:colOff>
      <xdr:row>40</xdr:row>
      <xdr:rowOff>225720</xdr:rowOff>
    </xdr:to>
    <xdr:sp macro="" textlink="">
      <xdr:nvSpPr>
        <xdr:cNvPr id="212" name="正方形/長方形 211">
          <a:extLst>
            <a:ext uri="{FF2B5EF4-FFF2-40B4-BE49-F238E27FC236}">
              <a16:creationId xmlns:a16="http://schemas.microsoft.com/office/drawing/2014/main" id="{1DD0753D-54D0-4728-A7A2-BFADEB86BADC}"/>
            </a:ext>
          </a:extLst>
        </xdr:cNvPr>
        <xdr:cNvSpPr/>
      </xdr:nvSpPr>
      <xdr:spPr>
        <a:xfrm rot="2700000">
          <a:off x="3093721" y="15041880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40</xdr:row>
      <xdr:rowOff>68580</xdr:rowOff>
    </xdr:from>
    <xdr:to>
      <xdr:col>13</xdr:col>
      <xdr:colOff>411480</xdr:colOff>
      <xdr:row>40</xdr:row>
      <xdr:rowOff>320580</xdr:rowOff>
    </xdr:to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819242BD-C0FA-4B6A-8FE1-9411E40A714D}"/>
            </a:ext>
          </a:extLst>
        </xdr:cNvPr>
        <xdr:cNvSpPr/>
      </xdr:nvSpPr>
      <xdr:spPr>
        <a:xfrm>
          <a:off x="7688580" y="15110460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268140</xdr:colOff>
      <xdr:row>38</xdr:row>
      <xdr:rowOff>219540</xdr:rowOff>
    </xdr:from>
    <xdr:to>
      <xdr:col>20</xdr:col>
      <xdr:colOff>520140</xdr:colOff>
      <xdr:row>39</xdr:row>
      <xdr:rowOff>122460</xdr:rowOff>
    </xdr:to>
    <xdr:grpSp>
      <xdr:nvGrpSpPr>
        <xdr:cNvPr id="214" name="グループ化 213">
          <a:extLst>
            <a:ext uri="{FF2B5EF4-FFF2-40B4-BE49-F238E27FC236}">
              <a16:creationId xmlns:a16="http://schemas.microsoft.com/office/drawing/2014/main" id="{B08C79D5-2616-4376-AE23-0079F3F03B96}"/>
            </a:ext>
          </a:extLst>
        </xdr:cNvPr>
        <xdr:cNvGrpSpPr/>
      </xdr:nvGrpSpPr>
      <xdr:grpSpPr>
        <a:xfrm>
          <a:off x="12371240" y="1449434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215" name="正方形/長方形 214">
            <a:extLst>
              <a:ext uri="{FF2B5EF4-FFF2-40B4-BE49-F238E27FC236}">
                <a16:creationId xmlns:a16="http://schemas.microsoft.com/office/drawing/2014/main" id="{95F79666-B8AB-4404-8475-2726501A31AA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6" name="正方形/長方形 215">
            <a:extLst>
              <a:ext uri="{FF2B5EF4-FFF2-40B4-BE49-F238E27FC236}">
                <a16:creationId xmlns:a16="http://schemas.microsoft.com/office/drawing/2014/main" id="{D1A5D654-7AB5-448A-B31B-E53AF6A57DF0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42</xdr:row>
      <xdr:rowOff>141900</xdr:rowOff>
    </xdr:from>
    <xdr:to>
      <xdr:col>5</xdr:col>
      <xdr:colOff>484801</xdr:colOff>
      <xdr:row>42</xdr:row>
      <xdr:rowOff>233340</xdr:rowOff>
    </xdr:to>
    <xdr:sp macro="" textlink="">
      <xdr:nvSpPr>
        <xdr:cNvPr id="218" name="正方形/長方形 217">
          <a:extLst>
            <a:ext uri="{FF2B5EF4-FFF2-40B4-BE49-F238E27FC236}">
              <a16:creationId xmlns:a16="http://schemas.microsoft.com/office/drawing/2014/main" id="{29B1CBDF-0941-4CBF-9A5E-C3255B5297DB}"/>
            </a:ext>
          </a:extLst>
        </xdr:cNvPr>
        <xdr:cNvSpPr/>
      </xdr:nvSpPr>
      <xdr:spPr>
        <a:xfrm rot="2700000">
          <a:off x="3093721" y="15811500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161460</xdr:colOff>
      <xdr:row>36</xdr:row>
      <xdr:rowOff>44280</xdr:rowOff>
    </xdr:from>
    <xdr:to>
      <xdr:col>3</xdr:col>
      <xdr:colOff>413460</xdr:colOff>
      <xdr:row>37</xdr:row>
      <xdr:rowOff>540</xdr:rowOff>
    </xdr:to>
    <xdr:grpSp>
      <xdr:nvGrpSpPr>
        <xdr:cNvPr id="219" name="グループ化 218">
          <a:extLst>
            <a:ext uri="{FF2B5EF4-FFF2-40B4-BE49-F238E27FC236}">
              <a16:creationId xmlns:a16="http://schemas.microsoft.com/office/drawing/2014/main" id="{CA4B68B1-0330-4662-B892-05B5C68DC815}"/>
            </a:ext>
          </a:extLst>
        </xdr:cNvPr>
        <xdr:cNvGrpSpPr/>
      </xdr:nvGrpSpPr>
      <xdr:grpSpPr>
        <a:xfrm>
          <a:off x="2041060" y="13557080"/>
          <a:ext cx="252000" cy="337260"/>
          <a:chOff x="2409360" y="2939880"/>
          <a:chExt cx="252000" cy="283920"/>
        </a:xfrm>
        <a:solidFill>
          <a:srgbClr val="FFC000"/>
        </a:solidFill>
      </xdr:grpSpPr>
      <xdr:sp macro="" textlink="">
        <xdr:nvSpPr>
          <xdr:cNvPr id="220" name="正方形/長方形 219">
            <a:extLst>
              <a:ext uri="{FF2B5EF4-FFF2-40B4-BE49-F238E27FC236}">
                <a16:creationId xmlns:a16="http://schemas.microsoft.com/office/drawing/2014/main" id="{3FEBD665-BADC-4226-AEEC-5CCDD98C64B2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1" name="正方形/長方形 220">
            <a:extLst>
              <a:ext uri="{FF2B5EF4-FFF2-40B4-BE49-F238E27FC236}">
                <a16:creationId xmlns:a16="http://schemas.microsoft.com/office/drawing/2014/main" id="{0C328F85-0653-414F-AAE9-B409D57C1D63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37</xdr:row>
      <xdr:rowOff>44280</xdr:rowOff>
    </xdr:from>
    <xdr:to>
      <xdr:col>3</xdr:col>
      <xdr:colOff>413460</xdr:colOff>
      <xdr:row>38</xdr:row>
      <xdr:rowOff>540</xdr:rowOff>
    </xdr:to>
    <xdr:grpSp>
      <xdr:nvGrpSpPr>
        <xdr:cNvPr id="222" name="グループ化 221">
          <a:extLst>
            <a:ext uri="{FF2B5EF4-FFF2-40B4-BE49-F238E27FC236}">
              <a16:creationId xmlns:a16="http://schemas.microsoft.com/office/drawing/2014/main" id="{5645445F-2AA5-47F8-A7AA-F57B1818262D}"/>
            </a:ext>
          </a:extLst>
        </xdr:cNvPr>
        <xdr:cNvGrpSpPr/>
      </xdr:nvGrpSpPr>
      <xdr:grpSpPr>
        <a:xfrm>
          <a:off x="2041060" y="13938080"/>
          <a:ext cx="252000" cy="337260"/>
          <a:chOff x="2409360" y="2939880"/>
          <a:chExt cx="252000" cy="283920"/>
        </a:xfrm>
        <a:solidFill>
          <a:srgbClr val="FFFF00"/>
        </a:solidFill>
      </xdr:grpSpPr>
      <xdr:sp macro="" textlink="">
        <xdr:nvSpPr>
          <xdr:cNvPr id="223" name="正方形/長方形 222">
            <a:extLst>
              <a:ext uri="{FF2B5EF4-FFF2-40B4-BE49-F238E27FC236}">
                <a16:creationId xmlns:a16="http://schemas.microsoft.com/office/drawing/2014/main" id="{1E242BD3-114D-4E9E-8F36-9989E2F07DA8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4" name="正方形/長方形 223">
            <a:extLst>
              <a:ext uri="{FF2B5EF4-FFF2-40B4-BE49-F238E27FC236}">
                <a16:creationId xmlns:a16="http://schemas.microsoft.com/office/drawing/2014/main" id="{842A22E6-1EE0-4EEE-85B9-F624C9AF3E12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38</xdr:row>
      <xdr:rowOff>44280</xdr:rowOff>
    </xdr:from>
    <xdr:to>
      <xdr:col>3</xdr:col>
      <xdr:colOff>413460</xdr:colOff>
      <xdr:row>39</xdr:row>
      <xdr:rowOff>540</xdr:rowOff>
    </xdr:to>
    <xdr:grpSp>
      <xdr:nvGrpSpPr>
        <xdr:cNvPr id="225" name="グループ化 224">
          <a:extLst>
            <a:ext uri="{FF2B5EF4-FFF2-40B4-BE49-F238E27FC236}">
              <a16:creationId xmlns:a16="http://schemas.microsoft.com/office/drawing/2014/main" id="{459F58EA-F740-4B5D-B350-EB099418A9CC}"/>
            </a:ext>
          </a:extLst>
        </xdr:cNvPr>
        <xdr:cNvGrpSpPr/>
      </xdr:nvGrpSpPr>
      <xdr:grpSpPr>
        <a:xfrm>
          <a:off x="2041060" y="14319080"/>
          <a:ext cx="252000" cy="337260"/>
          <a:chOff x="2409360" y="2939880"/>
          <a:chExt cx="252000" cy="283920"/>
        </a:xfrm>
        <a:solidFill>
          <a:srgbClr val="00B050"/>
        </a:solidFill>
      </xdr:grpSpPr>
      <xdr:sp macro="" textlink="">
        <xdr:nvSpPr>
          <xdr:cNvPr id="226" name="正方形/長方形 225">
            <a:extLst>
              <a:ext uri="{FF2B5EF4-FFF2-40B4-BE49-F238E27FC236}">
                <a16:creationId xmlns:a16="http://schemas.microsoft.com/office/drawing/2014/main" id="{D2E444BE-18A4-45CD-AFE6-3A5E8F8784CF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7" name="正方形/長方形 226">
            <a:extLst>
              <a:ext uri="{FF2B5EF4-FFF2-40B4-BE49-F238E27FC236}">
                <a16:creationId xmlns:a16="http://schemas.microsoft.com/office/drawing/2014/main" id="{03D7E603-4C5D-4F6F-87F5-B750785597F1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39</xdr:row>
      <xdr:rowOff>44280</xdr:rowOff>
    </xdr:from>
    <xdr:to>
      <xdr:col>3</xdr:col>
      <xdr:colOff>413460</xdr:colOff>
      <xdr:row>40</xdr:row>
      <xdr:rowOff>540</xdr:rowOff>
    </xdr:to>
    <xdr:grpSp>
      <xdr:nvGrpSpPr>
        <xdr:cNvPr id="228" name="グループ化 227">
          <a:extLst>
            <a:ext uri="{FF2B5EF4-FFF2-40B4-BE49-F238E27FC236}">
              <a16:creationId xmlns:a16="http://schemas.microsoft.com/office/drawing/2014/main" id="{183A86C2-7571-4CF9-A127-222D1CA5E5C6}"/>
            </a:ext>
          </a:extLst>
        </xdr:cNvPr>
        <xdr:cNvGrpSpPr/>
      </xdr:nvGrpSpPr>
      <xdr:grpSpPr>
        <a:xfrm>
          <a:off x="2041060" y="14700080"/>
          <a:ext cx="252000" cy="33726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229" name="正方形/長方形 228">
            <a:extLst>
              <a:ext uri="{FF2B5EF4-FFF2-40B4-BE49-F238E27FC236}">
                <a16:creationId xmlns:a16="http://schemas.microsoft.com/office/drawing/2014/main" id="{A77D0727-D520-41C8-B695-37079C8FE3A4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0" name="正方形/長方形 229">
            <a:extLst>
              <a:ext uri="{FF2B5EF4-FFF2-40B4-BE49-F238E27FC236}">
                <a16:creationId xmlns:a16="http://schemas.microsoft.com/office/drawing/2014/main" id="{462E073B-486F-4E64-A1BE-F5ACE180B56B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40</xdr:row>
      <xdr:rowOff>44280</xdr:rowOff>
    </xdr:from>
    <xdr:to>
      <xdr:col>3</xdr:col>
      <xdr:colOff>413460</xdr:colOff>
      <xdr:row>41</xdr:row>
      <xdr:rowOff>540</xdr:rowOff>
    </xdr:to>
    <xdr:grpSp>
      <xdr:nvGrpSpPr>
        <xdr:cNvPr id="231" name="グループ化 230">
          <a:extLst>
            <a:ext uri="{FF2B5EF4-FFF2-40B4-BE49-F238E27FC236}">
              <a16:creationId xmlns:a16="http://schemas.microsoft.com/office/drawing/2014/main" id="{AB2A1EC5-A7F8-4CBD-B01F-6D6593EE5C10}"/>
            </a:ext>
          </a:extLst>
        </xdr:cNvPr>
        <xdr:cNvGrpSpPr/>
      </xdr:nvGrpSpPr>
      <xdr:grpSpPr>
        <a:xfrm>
          <a:off x="2041060" y="15081080"/>
          <a:ext cx="252000" cy="33726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232" name="正方形/長方形 231">
            <a:extLst>
              <a:ext uri="{FF2B5EF4-FFF2-40B4-BE49-F238E27FC236}">
                <a16:creationId xmlns:a16="http://schemas.microsoft.com/office/drawing/2014/main" id="{6C34EAD2-4E6D-4152-924F-C264FF6D83F2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3" name="正方形/長方形 232">
            <a:extLst>
              <a:ext uri="{FF2B5EF4-FFF2-40B4-BE49-F238E27FC236}">
                <a16:creationId xmlns:a16="http://schemas.microsoft.com/office/drawing/2014/main" id="{F960B1BC-3B4F-4E27-9C7F-E96ED2E794EB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41</xdr:row>
      <xdr:rowOff>44280</xdr:rowOff>
    </xdr:from>
    <xdr:to>
      <xdr:col>3</xdr:col>
      <xdr:colOff>413460</xdr:colOff>
      <xdr:row>42</xdr:row>
      <xdr:rowOff>540</xdr:rowOff>
    </xdr:to>
    <xdr:grpSp>
      <xdr:nvGrpSpPr>
        <xdr:cNvPr id="234" name="グループ化 233">
          <a:extLst>
            <a:ext uri="{FF2B5EF4-FFF2-40B4-BE49-F238E27FC236}">
              <a16:creationId xmlns:a16="http://schemas.microsoft.com/office/drawing/2014/main" id="{8043B255-0035-4CB5-8D8C-998E8C91BCE7}"/>
            </a:ext>
          </a:extLst>
        </xdr:cNvPr>
        <xdr:cNvGrpSpPr/>
      </xdr:nvGrpSpPr>
      <xdr:grpSpPr>
        <a:xfrm>
          <a:off x="2041060" y="15462080"/>
          <a:ext cx="252000" cy="337260"/>
          <a:chOff x="2409360" y="2939880"/>
          <a:chExt cx="252000" cy="283920"/>
        </a:xfrm>
        <a:solidFill>
          <a:srgbClr val="66FFFF"/>
        </a:solidFill>
      </xdr:grpSpPr>
      <xdr:sp macro="" textlink="">
        <xdr:nvSpPr>
          <xdr:cNvPr id="235" name="正方形/長方形 234">
            <a:extLst>
              <a:ext uri="{FF2B5EF4-FFF2-40B4-BE49-F238E27FC236}">
                <a16:creationId xmlns:a16="http://schemas.microsoft.com/office/drawing/2014/main" id="{D8F4C18A-767A-46A5-9763-AF05881AEFC4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6" name="正方形/長方形 235">
            <a:extLst>
              <a:ext uri="{FF2B5EF4-FFF2-40B4-BE49-F238E27FC236}">
                <a16:creationId xmlns:a16="http://schemas.microsoft.com/office/drawing/2014/main" id="{FDE36FB3-48AD-4D45-9EE6-C73688E9A0AE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42</xdr:row>
      <xdr:rowOff>44280</xdr:rowOff>
    </xdr:from>
    <xdr:to>
      <xdr:col>3</xdr:col>
      <xdr:colOff>413460</xdr:colOff>
      <xdr:row>43</xdr:row>
      <xdr:rowOff>540</xdr:rowOff>
    </xdr:to>
    <xdr:grpSp>
      <xdr:nvGrpSpPr>
        <xdr:cNvPr id="237" name="グループ化 236">
          <a:extLst>
            <a:ext uri="{FF2B5EF4-FFF2-40B4-BE49-F238E27FC236}">
              <a16:creationId xmlns:a16="http://schemas.microsoft.com/office/drawing/2014/main" id="{A0906B49-4E19-445F-A840-57A7030247CD}"/>
            </a:ext>
          </a:extLst>
        </xdr:cNvPr>
        <xdr:cNvGrpSpPr/>
      </xdr:nvGrpSpPr>
      <xdr:grpSpPr>
        <a:xfrm>
          <a:off x="2041060" y="15843080"/>
          <a:ext cx="252000" cy="337260"/>
          <a:chOff x="2409360" y="2939880"/>
          <a:chExt cx="252000" cy="283920"/>
        </a:xfrm>
        <a:solidFill>
          <a:schemeClr val="tx1"/>
        </a:solidFill>
      </xdr:grpSpPr>
      <xdr:sp macro="" textlink="">
        <xdr:nvSpPr>
          <xdr:cNvPr id="238" name="正方形/長方形 237">
            <a:extLst>
              <a:ext uri="{FF2B5EF4-FFF2-40B4-BE49-F238E27FC236}">
                <a16:creationId xmlns:a16="http://schemas.microsoft.com/office/drawing/2014/main" id="{7B97BE0B-290E-41BC-9DE1-BC9B56494714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9" name="正方形/長方形 238">
            <a:extLst>
              <a:ext uri="{FF2B5EF4-FFF2-40B4-BE49-F238E27FC236}">
                <a16:creationId xmlns:a16="http://schemas.microsoft.com/office/drawing/2014/main" id="{7D70E288-A751-43ED-B083-747B66DBE28E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37</xdr:row>
      <xdr:rowOff>134280</xdr:rowOff>
    </xdr:from>
    <xdr:to>
      <xdr:col>5</xdr:col>
      <xdr:colOff>484801</xdr:colOff>
      <xdr:row>37</xdr:row>
      <xdr:rowOff>225720</xdr:rowOff>
    </xdr:to>
    <xdr:sp macro="" textlink="">
      <xdr:nvSpPr>
        <xdr:cNvPr id="240" name="正方形/長方形 239">
          <a:extLst>
            <a:ext uri="{FF2B5EF4-FFF2-40B4-BE49-F238E27FC236}">
              <a16:creationId xmlns:a16="http://schemas.microsoft.com/office/drawing/2014/main" id="{C9E7E2C3-2E58-4C7B-9612-A05D3A60C205}"/>
            </a:ext>
          </a:extLst>
        </xdr:cNvPr>
        <xdr:cNvSpPr/>
      </xdr:nvSpPr>
      <xdr:spPr>
        <a:xfrm rot="2700000">
          <a:off x="3093721" y="13898880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38</xdr:row>
      <xdr:rowOff>134280</xdr:rowOff>
    </xdr:from>
    <xdr:to>
      <xdr:col>5</xdr:col>
      <xdr:colOff>484801</xdr:colOff>
      <xdr:row>38</xdr:row>
      <xdr:rowOff>225720</xdr:rowOff>
    </xdr:to>
    <xdr:sp macro="" textlink="">
      <xdr:nvSpPr>
        <xdr:cNvPr id="241" name="正方形/長方形 240">
          <a:extLst>
            <a:ext uri="{FF2B5EF4-FFF2-40B4-BE49-F238E27FC236}">
              <a16:creationId xmlns:a16="http://schemas.microsoft.com/office/drawing/2014/main" id="{E510D9A3-B029-464F-B585-67EF81B32107}"/>
            </a:ext>
          </a:extLst>
        </xdr:cNvPr>
        <xdr:cNvSpPr/>
      </xdr:nvSpPr>
      <xdr:spPr>
        <a:xfrm rot="2700000">
          <a:off x="3093721" y="1427988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36</xdr:row>
      <xdr:rowOff>134280</xdr:rowOff>
    </xdr:from>
    <xdr:to>
      <xdr:col>5</xdr:col>
      <xdr:colOff>484801</xdr:colOff>
      <xdr:row>36</xdr:row>
      <xdr:rowOff>225720</xdr:rowOff>
    </xdr:to>
    <xdr:sp macro="" textlink="">
      <xdr:nvSpPr>
        <xdr:cNvPr id="242" name="正方形/長方形 241">
          <a:extLst>
            <a:ext uri="{FF2B5EF4-FFF2-40B4-BE49-F238E27FC236}">
              <a16:creationId xmlns:a16="http://schemas.microsoft.com/office/drawing/2014/main" id="{09DEE318-60AB-4260-871A-447189E83B12}"/>
            </a:ext>
          </a:extLst>
        </xdr:cNvPr>
        <xdr:cNvSpPr/>
      </xdr:nvSpPr>
      <xdr:spPr>
        <a:xfrm rot="2700000">
          <a:off x="3093721" y="13517880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34</xdr:row>
      <xdr:rowOff>218100</xdr:rowOff>
    </xdr:from>
    <xdr:to>
      <xdr:col>21</xdr:col>
      <xdr:colOff>27600</xdr:colOff>
      <xdr:row>34</xdr:row>
      <xdr:rowOff>309540</xdr:rowOff>
    </xdr:to>
    <xdr:sp macro="" textlink="">
      <xdr:nvSpPr>
        <xdr:cNvPr id="243" name="正方形/長方形 242">
          <a:extLst>
            <a:ext uri="{FF2B5EF4-FFF2-40B4-BE49-F238E27FC236}">
              <a16:creationId xmlns:a16="http://schemas.microsoft.com/office/drawing/2014/main" id="{A49D8B94-0F3C-4F5E-86EF-026704383D62}"/>
            </a:ext>
          </a:extLst>
        </xdr:cNvPr>
        <xdr:cNvSpPr/>
      </xdr:nvSpPr>
      <xdr:spPr>
        <a:xfrm rot="2700000">
          <a:off x="13228320" y="12839700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38</xdr:row>
      <xdr:rowOff>119040</xdr:rowOff>
    </xdr:from>
    <xdr:to>
      <xdr:col>11</xdr:col>
      <xdr:colOff>477180</xdr:colOff>
      <xdr:row>38</xdr:row>
      <xdr:rowOff>210480</xdr:rowOff>
    </xdr:to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9F1CB543-50B2-4C98-AF8B-89BD61729E00}"/>
            </a:ext>
          </a:extLst>
        </xdr:cNvPr>
        <xdr:cNvSpPr/>
      </xdr:nvSpPr>
      <xdr:spPr>
        <a:xfrm rot="2700000">
          <a:off x="6606540" y="14264640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39</xdr:row>
      <xdr:rowOff>68580</xdr:rowOff>
    </xdr:from>
    <xdr:to>
      <xdr:col>13</xdr:col>
      <xdr:colOff>411480</xdr:colOff>
      <xdr:row>39</xdr:row>
      <xdr:rowOff>320580</xdr:rowOff>
    </xdr:to>
    <xdr:sp macro="" textlink="">
      <xdr:nvSpPr>
        <xdr:cNvPr id="245" name="正方形/長方形 244">
          <a:extLst>
            <a:ext uri="{FF2B5EF4-FFF2-40B4-BE49-F238E27FC236}">
              <a16:creationId xmlns:a16="http://schemas.microsoft.com/office/drawing/2014/main" id="{6EC6B1F2-95D2-41E8-B351-C98C15AB757C}"/>
            </a:ext>
          </a:extLst>
        </xdr:cNvPr>
        <xdr:cNvSpPr/>
      </xdr:nvSpPr>
      <xdr:spPr>
        <a:xfrm>
          <a:off x="7688580" y="1472946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261960</xdr:colOff>
      <xdr:row>33</xdr:row>
      <xdr:rowOff>12360</xdr:rowOff>
    </xdr:from>
    <xdr:to>
      <xdr:col>20</xdr:col>
      <xdr:colOff>621960</xdr:colOff>
      <xdr:row>33</xdr:row>
      <xdr:rowOff>103800</xdr:rowOff>
    </xdr:to>
    <xdr:sp macro="" textlink="">
      <xdr:nvSpPr>
        <xdr:cNvPr id="246" name="正方形/長方形 245">
          <a:extLst>
            <a:ext uri="{FF2B5EF4-FFF2-40B4-BE49-F238E27FC236}">
              <a16:creationId xmlns:a16="http://schemas.microsoft.com/office/drawing/2014/main" id="{6B6D79B0-61ED-45F0-908B-02ED9A72E693}"/>
            </a:ext>
          </a:extLst>
        </xdr:cNvPr>
        <xdr:cNvSpPr/>
      </xdr:nvSpPr>
      <xdr:spPr>
        <a:xfrm rot="2700000">
          <a:off x="13152120" y="12252960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39</xdr:row>
      <xdr:rowOff>134280</xdr:rowOff>
    </xdr:from>
    <xdr:to>
      <xdr:col>5</xdr:col>
      <xdr:colOff>484801</xdr:colOff>
      <xdr:row>39</xdr:row>
      <xdr:rowOff>225720</xdr:rowOff>
    </xdr:to>
    <xdr:sp macro="" textlink="">
      <xdr:nvSpPr>
        <xdr:cNvPr id="247" name="正方形/長方形 246">
          <a:extLst>
            <a:ext uri="{FF2B5EF4-FFF2-40B4-BE49-F238E27FC236}">
              <a16:creationId xmlns:a16="http://schemas.microsoft.com/office/drawing/2014/main" id="{4EC9DCE2-43C3-4415-9A34-EAF8ADF9FD1E}"/>
            </a:ext>
          </a:extLst>
        </xdr:cNvPr>
        <xdr:cNvSpPr/>
      </xdr:nvSpPr>
      <xdr:spPr>
        <a:xfrm rot="2700000">
          <a:off x="3093721" y="14660880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41</xdr:row>
      <xdr:rowOff>134280</xdr:rowOff>
    </xdr:from>
    <xdr:to>
      <xdr:col>5</xdr:col>
      <xdr:colOff>484801</xdr:colOff>
      <xdr:row>41</xdr:row>
      <xdr:rowOff>225720</xdr:rowOff>
    </xdr:to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4EA1B3A4-5AA7-47EC-8743-A9A7A9C29BE0}"/>
            </a:ext>
          </a:extLst>
        </xdr:cNvPr>
        <xdr:cNvSpPr/>
      </xdr:nvSpPr>
      <xdr:spPr>
        <a:xfrm rot="2700000">
          <a:off x="3093721" y="15422880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40</xdr:row>
      <xdr:rowOff>119040</xdr:rowOff>
    </xdr:from>
    <xdr:to>
      <xdr:col>11</xdr:col>
      <xdr:colOff>477180</xdr:colOff>
      <xdr:row>40</xdr:row>
      <xdr:rowOff>210480</xdr:rowOff>
    </xdr:to>
    <xdr:sp macro="" textlink="">
      <xdr:nvSpPr>
        <xdr:cNvPr id="249" name="正方形/長方形 248">
          <a:extLst>
            <a:ext uri="{FF2B5EF4-FFF2-40B4-BE49-F238E27FC236}">
              <a16:creationId xmlns:a16="http://schemas.microsoft.com/office/drawing/2014/main" id="{F5060025-3203-4F71-9315-02FD72724D97}"/>
            </a:ext>
          </a:extLst>
        </xdr:cNvPr>
        <xdr:cNvSpPr/>
      </xdr:nvSpPr>
      <xdr:spPr>
        <a:xfrm rot="2700000">
          <a:off x="6606540" y="15026640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41</xdr:row>
      <xdr:rowOff>119040</xdr:rowOff>
    </xdr:from>
    <xdr:to>
      <xdr:col>11</xdr:col>
      <xdr:colOff>477180</xdr:colOff>
      <xdr:row>41</xdr:row>
      <xdr:rowOff>210480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47FCD6A9-EBFE-45A5-BC40-151C6810B83A}"/>
            </a:ext>
          </a:extLst>
        </xdr:cNvPr>
        <xdr:cNvSpPr/>
      </xdr:nvSpPr>
      <xdr:spPr>
        <a:xfrm rot="2700000">
          <a:off x="6606540" y="15407640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41</xdr:row>
      <xdr:rowOff>68580</xdr:rowOff>
    </xdr:from>
    <xdr:to>
      <xdr:col>13</xdr:col>
      <xdr:colOff>411480</xdr:colOff>
      <xdr:row>41</xdr:row>
      <xdr:rowOff>320580</xdr:rowOff>
    </xdr:to>
    <xdr:sp macro="" textlink="">
      <xdr:nvSpPr>
        <xdr:cNvPr id="251" name="正方形/長方形 250">
          <a:extLst>
            <a:ext uri="{FF2B5EF4-FFF2-40B4-BE49-F238E27FC236}">
              <a16:creationId xmlns:a16="http://schemas.microsoft.com/office/drawing/2014/main" id="{A35B28D9-3CBF-4548-9507-2D99AA91BDEA}"/>
            </a:ext>
          </a:extLst>
        </xdr:cNvPr>
        <xdr:cNvSpPr/>
      </xdr:nvSpPr>
      <xdr:spPr>
        <a:xfrm>
          <a:off x="7688580" y="15491460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42</xdr:row>
      <xdr:rowOff>126660</xdr:rowOff>
    </xdr:from>
    <xdr:to>
      <xdr:col>11</xdr:col>
      <xdr:colOff>477180</xdr:colOff>
      <xdr:row>42</xdr:row>
      <xdr:rowOff>218100</xdr:rowOff>
    </xdr:to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9BEEA951-6FFB-4E9C-B386-C569B6FF68CC}"/>
            </a:ext>
          </a:extLst>
        </xdr:cNvPr>
        <xdr:cNvSpPr/>
      </xdr:nvSpPr>
      <xdr:spPr>
        <a:xfrm rot="2700000">
          <a:off x="6606540" y="15796260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36</xdr:row>
      <xdr:rowOff>45720</xdr:rowOff>
    </xdr:from>
    <xdr:to>
      <xdr:col>19</xdr:col>
      <xdr:colOff>18660</xdr:colOff>
      <xdr:row>37</xdr:row>
      <xdr:rowOff>540</xdr:rowOff>
    </xdr:to>
    <xdr:grpSp>
      <xdr:nvGrpSpPr>
        <xdr:cNvPr id="253" name="グループ化 252">
          <a:extLst>
            <a:ext uri="{FF2B5EF4-FFF2-40B4-BE49-F238E27FC236}">
              <a16:creationId xmlns:a16="http://schemas.microsoft.com/office/drawing/2014/main" id="{8329F72C-50C7-4173-9A13-34BE4EAFD144}"/>
            </a:ext>
          </a:extLst>
        </xdr:cNvPr>
        <xdr:cNvGrpSpPr/>
      </xdr:nvGrpSpPr>
      <xdr:grpSpPr>
        <a:xfrm>
          <a:off x="11146960" y="13558520"/>
          <a:ext cx="301700" cy="335820"/>
          <a:chOff x="2409360" y="2971800"/>
          <a:chExt cx="299160" cy="252000"/>
        </a:xfrm>
        <a:solidFill>
          <a:srgbClr val="00B050"/>
        </a:solidFill>
      </xdr:grpSpPr>
      <xdr:sp macro="" textlink="">
        <xdr:nvSpPr>
          <xdr:cNvPr id="254" name="正方形/長方形 253">
            <a:extLst>
              <a:ext uri="{FF2B5EF4-FFF2-40B4-BE49-F238E27FC236}">
                <a16:creationId xmlns:a16="http://schemas.microsoft.com/office/drawing/2014/main" id="{5A6FBEF8-8935-4DE9-829A-CE221B4C7401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5" name="正方形/長方形 254">
            <a:extLst>
              <a:ext uri="{FF2B5EF4-FFF2-40B4-BE49-F238E27FC236}">
                <a16:creationId xmlns:a16="http://schemas.microsoft.com/office/drawing/2014/main" id="{06681DFE-D9FA-4106-93AF-75766229288C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38</xdr:row>
      <xdr:rowOff>45720</xdr:rowOff>
    </xdr:from>
    <xdr:to>
      <xdr:col>19</xdr:col>
      <xdr:colOff>18660</xdr:colOff>
      <xdr:row>39</xdr:row>
      <xdr:rowOff>540</xdr:rowOff>
    </xdr:to>
    <xdr:grpSp>
      <xdr:nvGrpSpPr>
        <xdr:cNvPr id="256" name="グループ化 255">
          <a:extLst>
            <a:ext uri="{FF2B5EF4-FFF2-40B4-BE49-F238E27FC236}">
              <a16:creationId xmlns:a16="http://schemas.microsoft.com/office/drawing/2014/main" id="{298AA076-73FA-4055-BE79-229CFEA0551D}"/>
            </a:ext>
          </a:extLst>
        </xdr:cNvPr>
        <xdr:cNvGrpSpPr/>
      </xdr:nvGrpSpPr>
      <xdr:grpSpPr>
        <a:xfrm>
          <a:off x="11146960" y="14320520"/>
          <a:ext cx="301700" cy="33582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257" name="正方形/長方形 256">
            <a:extLst>
              <a:ext uri="{FF2B5EF4-FFF2-40B4-BE49-F238E27FC236}">
                <a16:creationId xmlns:a16="http://schemas.microsoft.com/office/drawing/2014/main" id="{85BBB291-CC15-492C-BA54-BBD4EDE1CB4A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8" name="正方形/長方形 257">
            <a:extLst>
              <a:ext uri="{FF2B5EF4-FFF2-40B4-BE49-F238E27FC236}">
                <a16:creationId xmlns:a16="http://schemas.microsoft.com/office/drawing/2014/main" id="{3D4CC594-DED0-4AE0-B3C6-E06C5920CB49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39</xdr:row>
      <xdr:rowOff>45720</xdr:rowOff>
    </xdr:from>
    <xdr:to>
      <xdr:col>19</xdr:col>
      <xdr:colOff>18660</xdr:colOff>
      <xdr:row>40</xdr:row>
      <xdr:rowOff>540</xdr:rowOff>
    </xdr:to>
    <xdr:grpSp>
      <xdr:nvGrpSpPr>
        <xdr:cNvPr id="259" name="グループ化 258">
          <a:extLst>
            <a:ext uri="{FF2B5EF4-FFF2-40B4-BE49-F238E27FC236}">
              <a16:creationId xmlns:a16="http://schemas.microsoft.com/office/drawing/2014/main" id="{267F951E-E592-4C27-B768-09A082ED8E98}"/>
            </a:ext>
          </a:extLst>
        </xdr:cNvPr>
        <xdr:cNvGrpSpPr/>
      </xdr:nvGrpSpPr>
      <xdr:grpSpPr>
        <a:xfrm>
          <a:off x="11146960" y="14701520"/>
          <a:ext cx="301700" cy="33582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260" name="正方形/長方形 259">
            <a:extLst>
              <a:ext uri="{FF2B5EF4-FFF2-40B4-BE49-F238E27FC236}">
                <a16:creationId xmlns:a16="http://schemas.microsoft.com/office/drawing/2014/main" id="{DEAA93A7-4A9B-4DC1-BE17-AB656F02B6D5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1" name="正方形/長方形 260">
            <a:extLst>
              <a:ext uri="{FF2B5EF4-FFF2-40B4-BE49-F238E27FC236}">
                <a16:creationId xmlns:a16="http://schemas.microsoft.com/office/drawing/2014/main" id="{2598DA9B-B15C-465D-AD7C-DACD3EA9A17A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129540</xdr:colOff>
      <xdr:row>39</xdr:row>
      <xdr:rowOff>68580</xdr:rowOff>
    </xdr:from>
    <xdr:to>
      <xdr:col>7</xdr:col>
      <xdr:colOff>381000</xdr:colOff>
      <xdr:row>39</xdr:row>
      <xdr:rowOff>320580</xdr:rowOff>
    </xdr:to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0BCC5F5F-FF8E-438C-9CFD-F9BD1502E75B}"/>
            </a:ext>
          </a:extLst>
        </xdr:cNvPr>
        <xdr:cNvSpPr/>
      </xdr:nvSpPr>
      <xdr:spPr>
        <a:xfrm>
          <a:off x="4137660" y="14729460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41</xdr:row>
      <xdr:rowOff>68580</xdr:rowOff>
    </xdr:from>
    <xdr:to>
      <xdr:col>7</xdr:col>
      <xdr:colOff>381000</xdr:colOff>
      <xdr:row>41</xdr:row>
      <xdr:rowOff>320580</xdr:rowOff>
    </xdr:to>
    <xdr:sp macro="" textlink="">
      <xdr:nvSpPr>
        <xdr:cNvPr id="263" name="正方形/長方形 262">
          <a:extLst>
            <a:ext uri="{FF2B5EF4-FFF2-40B4-BE49-F238E27FC236}">
              <a16:creationId xmlns:a16="http://schemas.microsoft.com/office/drawing/2014/main" id="{FD0D6E74-1693-4CF9-A342-A43BE4C973F5}"/>
            </a:ext>
          </a:extLst>
        </xdr:cNvPr>
        <xdr:cNvSpPr/>
      </xdr:nvSpPr>
      <xdr:spPr>
        <a:xfrm>
          <a:off x="4137660" y="15491460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36</xdr:row>
      <xdr:rowOff>60960</xdr:rowOff>
    </xdr:from>
    <xdr:to>
      <xdr:col>7</xdr:col>
      <xdr:colOff>365760</xdr:colOff>
      <xdr:row>36</xdr:row>
      <xdr:rowOff>312960</xdr:rowOff>
    </xdr:to>
    <xdr:sp macro="" textlink="">
      <xdr:nvSpPr>
        <xdr:cNvPr id="264" name="正方形/長方形 263">
          <a:extLst>
            <a:ext uri="{FF2B5EF4-FFF2-40B4-BE49-F238E27FC236}">
              <a16:creationId xmlns:a16="http://schemas.microsoft.com/office/drawing/2014/main" id="{7AF4778C-6278-4862-B1A8-CC5365BE91AA}"/>
            </a:ext>
          </a:extLst>
        </xdr:cNvPr>
        <xdr:cNvSpPr/>
      </xdr:nvSpPr>
      <xdr:spPr>
        <a:xfrm>
          <a:off x="4122420" y="13578840"/>
          <a:ext cx="251460" cy="252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40</xdr:row>
      <xdr:rowOff>68580</xdr:rowOff>
    </xdr:from>
    <xdr:to>
      <xdr:col>7</xdr:col>
      <xdr:colOff>381000</xdr:colOff>
      <xdr:row>40</xdr:row>
      <xdr:rowOff>320580</xdr:rowOff>
    </xdr:to>
    <xdr:sp macro="" textlink="">
      <xdr:nvSpPr>
        <xdr:cNvPr id="266" name="正方形/長方形 265">
          <a:extLst>
            <a:ext uri="{FF2B5EF4-FFF2-40B4-BE49-F238E27FC236}">
              <a16:creationId xmlns:a16="http://schemas.microsoft.com/office/drawing/2014/main" id="{10A7F414-5600-4F46-91B6-AB837BC0BEB2}"/>
            </a:ext>
          </a:extLst>
        </xdr:cNvPr>
        <xdr:cNvSpPr/>
      </xdr:nvSpPr>
      <xdr:spPr>
        <a:xfrm>
          <a:off x="4137660" y="15110460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37</xdr:row>
      <xdr:rowOff>68580</xdr:rowOff>
    </xdr:from>
    <xdr:to>
      <xdr:col>7</xdr:col>
      <xdr:colOff>381000</xdr:colOff>
      <xdr:row>37</xdr:row>
      <xdr:rowOff>320580</xdr:rowOff>
    </xdr:to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AF547CC7-1A20-4F9E-AABB-0443CF6D265C}"/>
            </a:ext>
          </a:extLst>
        </xdr:cNvPr>
        <xdr:cNvSpPr/>
      </xdr:nvSpPr>
      <xdr:spPr>
        <a:xfrm>
          <a:off x="4137660" y="1396746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38</xdr:row>
      <xdr:rowOff>68580</xdr:rowOff>
    </xdr:from>
    <xdr:to>
      <xdr:col>7</xdr:col>
      <xdr:colOff>381000</xdr:colOff>
      <xdr:row>38</xdr:row>
      <xdr:rowOff>320580</xdr:rowOff>
    </xdr:to>
    <xdr:sp macro="" textlink="">
      <xdr:nvSpPr>
        <xdr:cNvPr id="268" name="正方形/長方形 267">
          <a:extLst>
            <a:ext uri="{FF2B5EF4-FFF2-40B4-BE49-F238E27FC236}">
              <a16:creationId xmlns:a16="http://schemas.microsoft.com/office/drawing/2014/main" id="{89D53A80-F663-4B19-A566-5FDC95AF3769}"/>
            </a:ext>
          </a:extLst>
        </xdr:cNvPr>
        <xdr:cNvSpPr/>
      </xdr:nvSpPr>
      <xdr:spPr>
        <a:xfrm>
          <a:off x="4137660" y="14348460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234868</xdr:colOff>
      <xdr:row>37</xdr:row>
      <xdr:rowOff>7280</xdr:rowOff>
    </xdr:from>
    <xdr:to>
      <xdr:col>18</xdr:col>
      <xdr:colOff>594868</xdr:colOff>
      <xdr:row>37</xdr:row>
      <xdr:rowOff>98720</xdr:rowOff>
    </xdr:to>
    <xdr:sp macro="" textlink="">
      <xdr:nvSpPr>
        <xdr:cNvPr id="269" name="正方形/長方形 268">
          <a:extLst>
            <a:ext uri="{FF2B5EF4-FFF2-40B4-BE49-F238E27FC236}">
              <a16:creationId xmlns:a16="http://schemas.microsoft.com/office/drawing/2014/main" id="{037004EF-225D-4935-9BA3-005B39AC9AD8}"/>
            </a:ext>
          </a:extLst>
        </xdr:cNvPr>
        <xdr:cNvSpPr/>
      </xdr:nvSpPr>
      <xdr:spPr>
        <a:xfrm rot="2700000">
          <a:off x="11783908" y="13771880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611040</xdr:colOff>
      <xdr:row>38</xdr:row>
      <xdr:rowOff>190500</xdr:rowOff>
    </xdr:from>
    <xdr:to>
      <xdr:col>18</xdr:col>
      <xdr:colOff>239640</xdr:colOff>
      <xdr:row>39</xdr:row>
      <xdr:rowOff>61500</xdr:rowOff>
    </xdr:to>
    <xdr:grpSp>
      <xdr:nvGrpSpPr>
        <xdr:cNvPr id="270" name="グループ化 269">
          <a:extLst>
            <a:ext uri="{FF2B5EF4-FFF2-40B4-BE49-F238E27FC236}">
              <a16:creationId xmlns:a16="http://schemas.microsoft.com/office/drawing/2014/main" id="{8FFF5460-4B7D-4B0A-84EF-070C069AB935}"/>
            </a:ext>
          </a:extLst>
        </xdr:cNvPr>
        <xdr:cNvGrpSpPr/>
      </xdr:nvGrpSpPr>
      <xdr:grpSpPr>
        <a:xfrm>
          <a:off x="10694840" y="14465300"/>
          <a:ext cx="301700" cy="252000"/>
          <a:chOff x="2409360" y="2971800"/>
          <a:chExt cx="299160" cy="252000"/>
        </a:xfrm>
      </xdr:grpSpPr>
      <xdr:sp macro="" textlink="">
        <xdr:nvSpPr>
          <xdr:cNvPr id="271" name="正方形/長方形 270">
            <a:extLst>
              <a:ext uri="{FF2B5EF4-FFF2-40B4-BE49-F238E27FC236}">
                <a16:creationId xmlns:a16="http://schemas.microsoft.com/office/drawing/2014/main" id="{44BC0B48-8EA5-41B5-AC81-0337A32235C0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2" name="正方形/長方形 271">
            <a:extLst>
              <a:ext uri="{FF2B5EF4-FFF2-40B4-BE49-F238E27FC236}">
                <a16:creationId xmlns:a16="http://schemas.microsoft.com/office/drawing/2014/main" id="{52ADE45A-7F6B-41FA-9998-1E0A046070A4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39</xdr:row>
      <xdr:rowOff>190500</xdr:rowOff>
    </xdr:from>
    <xdr:to>
      <xdr:col>18</xdr:col>
      <xdr:colOff>239640</xdr:colOff>
      <xdr:row>40</xdr:row>
      <xdr:rowOff>61500</xdr:rowOff>
    </xdr:to>
    <xdr:grpSp>
      <xdr:nvGrpSpPr>
        <xdr:cNvPr id="273" name="グループ化 272">
          <a:extLst>
            <a:ext uri="{FF2B5EF4-FFF2-40B4-BE49-F238E27FC236}">
              <a16:creationId xmlns:a16="http://schemas.microsoft.com/office/drawing/2014/main" id="{FA3729F6-066B-4F74-8278-6C3711A8E1D2}"/>
            </a:ext>
          </a:extLst>
        </xdr:cNvPr>
        <xdr:cNvGrpSpPr/>
      </xdr:nvGrpSpPr>
      <xdr:grpSpPr>
        <a:xfrm>
          <a:off x="10694840" y="1484630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274" name="正方形/長方形 273">
            <a:extLst>
              <a:ext uri="{FF2B5EF4-FFF2-40B4-BE49-F238E27FC236}">
                <a16:creationId xmlns:a16="http://schemas.microsoft.com/office/drawing/2014/main" id="{D91BAA4B-57F0-4DC1-9A71-399431D7687C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5" name="正方形/長方形 274">
            <a:extLst>
              <a:ext uri="{FF2B5EF4-FFF2-40B4-BE49-F238E27FC236}">
                <a16:creationId xmlns:a16="http://schemas.microsoft.com/office/drawing/2014/main" id="{515D9168-511F-4E4C-A14D-4F8AA80A8C35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40</xdr:row>
      <xdr:rowOff>190500</xdr:rowOff>
    </xdr:from>
    <xdr:to>
      <xdr:col>18</xdr:col>
      <xdr:colOff>239640</xdr:colOff>
      <xdr:row>41</xdr:row>
      <xdr:rowOff>61500</xdr:rowOff>
    </xdr:to>
    <xdr:grpSp>
      <xdr:nvGrpSpPr>
        <xdr:cNvPr id="276" name="グループ化 275">
          <a:extLst>
            <a:ext uri="{FF2B5EF4-FFF2-40B4-BE49-F238E27FC236}">
              <a16:creationId xmlns:a16="http://schemas.microsoft.com/office/drawing/2014/main" id="{27DAA0CA-4E8F-4D21-8066-6EB239C6ABFD}"/>
            </a:ext>
          </a:extLst>
        </xdr:cNvPr>
        <xdr:cNvGrpSpPr/>
      </xdr:nvGrpSpPr>
      <xdr:grpSpPr>
        <a:xfrm>
          <a:off x="10694840" y="1522730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277" name="正方形/長方形 276">
            <a:extLst>
              <a:ext uri="{FF2B5EF4-FFF2-40B4-BE49-F238E27FC236}">
                <a16:creationId xmlns:a16="http://schemas.microsoft.com/office/drawing/2014/main" id="{384C5919-99A0-4085-B2DB-80BC9AD4A27A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8" name="正方形/長方形 277">
            <a:extLst>
              <a:ext uri="{FF2B5EF4-FFF2-40B4-BE49-F238E27FC236}">
                <a16:creationId xmlns:a16="http://schemas.microsoft.com/office/drawing/2014/main" id="{7B3C4FEE-001B-4D31-A366-282B173217D0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43</xdr:row>
      <xdr:rowOff>141900</xdr:rowOff>
    </xdr:from>
    <xdr:to>
      <xdr:col>5</xdr:col>
      <xdr:colOff>484801</xdr:colOff>
      <xdr:row>43</xdr:row>
      <xdr:rowOff>233340</xdr:rowOff>
    </xdr:to>
    <xdr:sp macro="" textlink="">
      <xdr:nvSpPr>
        <xdr:cNvPr id="279" name="正方形/長方形 278">
          <a:extLst>
            <a:ext uri="{FF2B5EF4-FFF2-40B4-BE49-F238E27FC236}">
              <a16:creationId xmlns:a16="http://schemas.microsoft.com/office/drawing/2014/main" id="{EE1B65F5-0484-4B6E-B619-DB43020A1526}"/>
            </a:ext>
          </a:extLst>
        </xdr:cNvPr>
        <xdr:cNvSpPr/>
      </xdr:nvSpPr>
      <xdr:spPr>
        <a:xfrm rot="2700000">
          <a:off x="3093721" y="16192500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124801</xdr:colOff>
      <xdr:row>43</xdr:row>
      <xdr:rowOff>141900</xdr:rowOff>
    </xdr:from>
    <xdr:to>
      <xdr:col>11</xdr:col>
      <xdr:colOff>484801</xdr:colOff>
      <xdr:row>43</xdr:row>
      <xdr:rowOff>233340</xdr:rowOff>
    </xdr:to>
    <xdr:sp macro="" textlink="">
      <xdr:nvSpPr>
        <xdr:cNvPr id="280" name="正方形/長方形 279">
          <a:extLst>
            <a:ext uri="{FF2B5EF4-FFF2-40B4-BE49-F238E27FC236}">
              <a16:creationId xmlns:a16="http://schemas.microsoft.com/office/drawing/2014/main" id="{801F1D6A-2CC6-4072-90FB-3D5CEE516F66}"/>
            </a:ext>
          </a:extLst>
        </xdr:cNvPr>
        <xdr:cNvSpPr/>
      </xdr:nvSpPr>
      <xdr:spPr>
        <a:xfrm rot="2700000">
          <a:off x="6614161" y="16192500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129540</xdr:colOff>
      <xdr:row>7</xdr:row>
      <xdr:rowOff>68580</xdr:rowOff>
    </xdr:from>
    <xdr:to>
      <xdr:col>11</xdr:col>
      <xdr:colOff>381000</xdr:colOff>
      <xdr:row>7</xdr:row>
      <xdr:rowOff>320580</xdr:rowOff>
    </xdr:to>
    <xdr:sp macro="" textlink="">
      <xdr:nvSpPr>
        <xdr:cNvPr id="299" name="正方形/長方形 298">
          <a:extLst>
            <a:ext uri="{FF2B5EF4-FFF2-40B4-BE49-F238E27FC236}">
              <a16:creationId xmlns:a16="http://schemas.microsoft.com/office/drawing/2014/main" id="{7168B00D-7588-4BD3-A1E9-DBE0E18161DB}"/>
            </a:ext>
          </a:extLst>
        </xdr:cNvPr>
        <xdr:cNvSpPr/>
      </xdr:nvSpPr>
      <xdr:spPr>
        <a:xfrm>
          <a:off x="6484620" y="273558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129540</xdr:colOff>
      <xdr:row>22</xdr:row>
      <xdr:rowOff>68580</xdr:rowOff>
    </xdr:from>
    <xdr:to>
      <xdr:col>11</xdr:col>
      <xdr:colOff>381000</xdr:colOff>
      <xdr:row>22</xdr:row>
      <xdr:rowOff>320580</xdr:rowOff>
    </xdr:to>
    <xdr:sp macro="" textlink="">
      <xdr:nvSpPr>
        <xdr:cNvPr id="300" name="正方形/長方形 299">
          <a:extLst>
            <a:ext uri="{FF2B5EF4-FFF2-40B4-BE49-F238E27FC236}">
              <a16:creationId xmlns:a16="http://schemas.microsoft.com/office/drawing/2014/main" id="{2948359C-DB4B-441F-B7DB-75DEBEE50185}"/>
            </a:ext>
          </a:extLst>
        </xdr:cNvPr>
        <xdr:cNvSpPr/>
      </xdr:nvSpPr>
      <xdr:spPr>
        <a:xfrm>
          <a:off x="6484620" y="835152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129540</xdr:colOff>
      <xdr:row>37</xdr:row>
      <xdr:rowOff>68580</xdr:rowOff>
    </xdr:from>
    <xdr:to>
      <xdr:col>11</xdr:col>
      <xdr:colOff>381000</xdr:colOff>
      <xdr:row>37</xdr:row>
      <xdr:rowOff>320580</xdr:rowOff>
    </xdr:to>
    <xdr:sp macro="" textlink="">
      <xdr:nvSpPr>
        <xdr:cNvPr id="301" name="正方形/長方形 300">
          <a:extLst>
            <a:ext uri="{FF2B5EF4-FFF2-40B4-BE49-F238E27FC236}">
              <a16:creationId xmlns:a16="http://schemas.microsoft.com/office/drawing/2014/main" id="{DB7F8513-5CFA-47C9-8852-5DE93D8BEECE}"/>
            </a:ext>
          </a:extLst>
        </xdr:cNvPr>
        <xdr:cNvSpPr/>
      </xdr:nvSpPr>
      <xdr:spPr>
        <a:xfrm>
          <a:off x="6484620" y="13967460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205740</xdr:colOff>
      <xdr:row>20</xdr:row>
      <xdr:rowOff>320040</xdr:rowOff>
    </xdr:from>
    <xdr:to>
      <xdr:col>20</xdr:col>
      <xdr:colOff>457200</xdr:colOff>
      <xdr:row>21</xdr:row>
      <xdr:rowOff>191040</xdr:rowOff>
    </xdr:to>
    <xdr:sp macro="" textlink="">
      <xdr:nvSpPr>
        <xdr:cNvPr id="302" name="正方形/長方形 301">
          <a:extLst>
            <a:ext uri="{FF2B5EF4-FFF2-40B4-BE49-F238E27FC236}">
              <a16:creationId xmlns:a16="http://schemas.microsoft.com/office/drawing/2014/main" id="{0D28F13E-A05A-4FC1-A1E5-A541EE9CD24D}"/>
            </a:ext>
          </a:extLst>
        </xdr:cNvPr>
        <xdr:cNvSpPr/>
      </xdr:nvSpPr>
      <xdr:spPr>
        <a:xfrm>
          <a:off x="12177607" y="2233507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22</xdr:row>
      <xdr:rowOff>141900</xdr:rowOff>
    </xdr:from>
    <xdr:to>
      <xdr:col>21</xdr:col>
      <xdr:colOff>27600</xdr:colOff>
      <xdr:row>22</xdr:row>
      <xdr:rowOff>233340</xdr:rowOff>
    </xdr:to>
    <xdr:sp macro="" textlink="">
      <xdr:nvSpPr>
        <xdr:cNvPr id="303" name="正方形/長方形 302">
          <a:extLst>
            <a:ext uri="{FF2B5EF4-FFF2-40B4-BE49-F238E27FC236}">
              <a16:creationId xmlns:a16="http://schemas.microsoft.com/office/drawing/2014/main" id="{CFE1FD49-97B2-48CE-BA78-261BFFFC896E}"/>
            </a:ext>
          </a:extLst>
        </xdr:cNvPr>
        <xdr:cNvSpPr/>
      </xdr:nvSpPr>
      <xdr:spPr>
        <a:xfrm rot="2700000">
          <a:off x="12443460" y="2683934"/>
          <a:ext cx="91440" cy="358306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23</xdr:row>
      <xdr:rowOff>68580</xdr:rowOff>
    </xdr:from>
    <xdr:to>
      <xdr:col>13</xdr:col>
      <xdr:colOff>411480</xdr:colOff>
      <xdr:row>23</xdr:row>
      <xdr:rowOff>320580</xdr:rowOff>
    </xdr:to>
    <xdr:sp macro="" textlink="">
      <xdr:nvSpPr>
        <xdr:cNvPr id="304" name="正方形/長方形 303">
          <a:extLst>
            <a:ext uri="{FF2B5EF4-FFF2-40B4-BE49-F238E27FC236}">
              <a16:creationId xmlns:a16="http://schemas.microsoft.com/office/drawing/2014/main" id="{D8C3909B-D442-4E8E-9FF2-6FC6B16095D2}"/>
            </a:ext>
          </a:extLst>
        </xdr:cNvPr>
        <xdr:cNvSpPr/>
      </xdr:nvSpPr>
      <xdr:spPr>
        <a:xfrm>
          <a:off x="7669953" y="3125047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563880</xdr:colOff>
      <xdr:row>26</xdr:row>
      <xdr:rowOff>91440</xdr:rowOff>
    </xdr:from>
    <xdr:to>
      <xdr:col>21</xdr:col>
      <xdr:colOff>144780</xdr:colOff>
      <xdr:row>26</xdr:row>
      <xdr:rowOff>343440</xdr:rowOff>
    </xdr:to>
    <xdr:sp macro="" textlink="">
      <xdr:nvSpPr>
        <xdr:cNvPr id="305" name="正方形/長方形 304">
          <a:extLst>
            <a:ext uri="{FF2B5EF4-FFF2-40B4-BE49-F238E27FC236}">
              <a16:creationId xmlns:a16="http://schemas.microsoft.com/office/drawing/2014/main" id="{B8EE26A0-E6FA-413D-90A0-17FAB8F8E0B6}"/>
            </a:ext>
          </a:extLst>
        </xdr:cNvPr>
        <xdr:cNvSpPr/>
      </xdr:nvSpPr>
      <xdr:spPr>
        <a:xfrm>
          <a:off x="12535747" y="4290907"/>
          <a:ext cx="249766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22</xdr:row>
      <xdr:rowOff>45720</xdr:rowOff>
    </xdr:from>
    <xdr:to>
      <xdr:col>19</xdr:col>
      <xdr:colOff>18660</xdr:colOff>
      <xdr:row>22</xdr:row>
      <xdr:rowOff>297720</xdr:rowOff>
    </xdr:to>
    <xdr:grpSp>
      <xdr:nvGrpSpPr>
        <xdr:cNvPr id="306" name="グループ化 305">
          <a:extLst>
            <a:ext uri="{FF2B5EF4-FFF2-40B4-BE49-F238E27FC236}">
              <a16:creationId xmlns:a16="http://schemas.microsoft.com/office/drawing/2014/main" id="{125A7826-2CAE-4F18-B130-5AAF2A893F2A}"/>
            </a:ext>
          </a:extLst>
        </xdr:cNvPr>
        <xdr:cNvGrpSpPr/>
      </xdr:nvGrpSpPr>
      <xdr:grpSpPr>
        <a:xfrm>
          <a:off x="11146960" y="8326120"/>
          <a:ext cx="301700" cy="252000"/>
          <a:chOff x="2409360" y="2971800"/>
          <a:chExt cx="299160" cy="252000"/>
        </a:xfrm>
      </xdr:grpSpPr>
      <xdr:sp macro="" textlink="">
        <xdr:nvSpPr>
          <xdr:cNvPr id="307" name="正方形/長方形 306">
            <a:extLst>
              <a:ext uri="{FF2B5EF4-FFF2-40B4-BE49-F238E27FC236}">
                <a16:creationId xmlns:a16="http://schemas.microsoft.com/office/drawing/2014/main" id="{7CCA76A1-55F5-4FFE-8E57-48D8F6C570C7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8" name="正方形/長方形 307">
            <a:extLst>
              <a:ext uri="{FF2B5EF4-FFF2-40B4-BE49-F238E27FC236}">
                <a16:creationId xmlns:a16="http://schemas.microsoft.com/office/drawing/2014/main" id="{30254D62-341B-4D64-B4CA-133D05A71CDF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411480</xdr:colOff>
      <xdr:row>24</xdr:row>
      <xdr:rowOff>205740</xdr:rowOff>
    </xdr:from>
    <xdr:to>
      <xdr:col>20</xdr:col>
      <xdr:colOff>662940</xdr:colOff>
      <xdr:row>25</xdr:row>
      <xdr:rowOff>76740</xdr:rowOff>
    </xdr:to>
    <xdr:sp macro="" textlink="">
      <xdr:nvSpPr>
        <xdr:cNvPr id="309" name="正方形/長方形 308">
          <a:extLst>
            <a:ext uri="{FF2B5EF4-FFF2-40B4-BE49-F238E27FC236}">
              <a16:creationId xmlns:a16="http://schemas.microsoft.com/office/drawing/2014/main" id="{D778CA84-F198-4264-AF75-DC1380C1DF8D}"/>
            </a:ext>
          </a:extLst>
        </xdr:cNvPr>
        <xdr:cNvSpPr/>
      </xdr:nvSpPr>
      <xdr:spPr>
        <a:xfrm>
          <a:off x="12383347" y="3643207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94321</xdr:colOff>
      <xdr:row>24</xdr:row>
      <xdr:rowOff>126659</xdr:rowOff>
    </xdr:from>
    <xdr:to>
      <xdr:col>11</xdr:col>
      <xdr:colOff>454321</xdr:colOff>
      <xdr:row>24</xdr:row>
      <xdr:rowOff>218099</xdr:rowOff>
    </xdr:to>
    <xdr:sp macro="" textlink="">
      <xdr:nvSpPr>
        <xdr:cNvPr id="310" name="正方形/長方形 309">
          <a:extLst>
            <a:ext uri="{FF2B5EF4-FFF2-40B4-BE49-F238E27FC236}">
              <a16:creationId xmlns:a16="http://schemas.microsoft.com/office/drawing/2014/main" id="{D83C44E7-242D-424E-81EF-A337D5B02C90}"/>
            </a:ext>
          </a:extLst>
        </xdr:cNvPr>
        <xdr:cNvSpPr/>
      </xdr:nvSpPr>
      <xdr:spPr>
        <a:xfrm rot="2700000">
          <a:off x="6570134" y="3429846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389213</xdr:colOff>
      <xdr:row>25</xdr:row>
      <xdr:rowOff>193887</xdr:rowOff>
    </xdr:from>
    <xdr:to>
      <xdr:col>19</xdr:col>
      <xdr:colOff>641213</xdr:colOff>
      <xdr:row>26</xdr:row>
      <xdr:rowOff>64887</xdr:rowOff>
    </xdr:to>
    <xdr:grpSp>
      <xdr:nvGrpSpPr>
        <xdr:cNvPr id="311" name="グループ化 310">
          <a:extLst>
            <a:ext uri="{FF2B5EF4-FFF2-40B4-BE49-F238E27FC236}">
              <a16:creationId xmlns:a16="http://schemas.microsoft.com/office/drawing/2014/main" id="{A3F86BA9-1579-4F81-9F40-9162343E7F54}"/>
            </a:ext>
          </a:extLst>
        </xdr:cNvPr>
        <xdr:cNvGrpSpPr/>
      </xdr:nvGrpSpPr>
      <xdr:grpSpPr>
        <a:xfrm>
          <a:off x="11819213" y="9617287"/>
          <a:ext cx="252000" cy="252000"/>
          <a:chOff x="2409360" y="2971800"/>
          <a:chExt cx="252000" cy="252000"/>
        </a:xfrm>
        <a:solidFill>
          <a:srgbClr val="66FF33"/>
        </a:solidFill>
      </xdr:grpSpPr>
      <xdr:sp macro="" textlink="">
        <xdr:nvSpPr>
          <xdr:cNvPr id="312" name="正方形/長方形 311">
            <a:extLst>
              <a:ext uri="{FF2B5EF4-FFF2-40B4-BE49-F238E27FC236}">
                <a16:creationId xmlns:a16="http://schemas.microsoft.com/office/drawing/2014/main" id="{ABBF66AB-9D6B-4142-97DE-F5BDD26E6F59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3" name="正方形/長方形 312">
            <a:extLst>
              <a:ext uri="{FF2B5EF4-FFF2-40B4-BE49-F238E27FC236}">
                <a16:creationId xmlns:a16="http://schemas.microsoft.com/office/drawing/2014/main" id="{386A2F36-B78B-4C49-96D2-028252991536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25</xdr:row>
      <xdr:rowOff>134280</xdr:rowOff>
    </xdr:from>
    <xdr:to>
      <xdr:col>5</xdr:col>
      <xdr:colOff>484801</xdr:colOff>
      <xdr:row>25</xdr:row>
      <xdr:rowOff>225720</xdr:rowOff>
    </xdr:to>
    <xdr:sp macro="" textlink="">
      <xdr:nvSpPr>
        <xdr:cNvPr id="314" name="正方形/長方形 313">
          <a:extLst>
            <a:ext uri="{FF2B5EF4-FFF2-40B4-BE49-F238E27FC236}">
              <a16:creationId xmlns:a16="http://schemas.microsoft.com/office/drawing/2014/main" id="{0FBB4DBC-3083-4A8B-B8D7-83099E031C31}"/>
            </a:ext>
          </a:extLst>
        </xdr:cNvPr>
        <xdr:cNvSpPr/>
      </xdr:nvSpPr>
      <xdr:spPr>
        <a:xfrm rot="2700000">
          <a:off x="3095414" y="3818467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25</xdr:row>
      <xdr:rowOff>68580</xdr:rowOff>
    </xdr:from>
    <xdr:to>
      <xdr:col>13</xdr:col>
      <xdr:colOff>411480</xdr:colOff>
      <xdr:row>25</xdr:row>
      <xdr:rowOff>320580</xdr:rowOff>
    </xdr:to>
    <xdr:sp macro="" textlink="">
      <xdr:nvSpPr>
        <xdr:cNvPr id="315" name="正方形/長方形 314">
          <a:extLst>
            <a:ext uri="{FF2B5EF4-FFF2-40B4-BE49-F238E27FC236}">
              <a16:creationId xmlns:a16="http://schemas.microsoft.com/office/drawing/2014/main" id="{BE621E54-623A-4BD9-94CE-19BA81792F6A}"/>
            </a:ext>
          </a:extLst>
        </xdr:cNvPr>
        <xdr:cNvSpPr/>
      </xdr:nvSpPr>
      <xdr:spPr>
        <a:xfrm>
          <a:off x="7669953" y="3887047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268140</xdr:colOff>
      <xdr:row>23</xdr:row>
      <xdr:rowOff>219540</xdr:rowOff>
    </xdr:from>
    <xdr:to>
      <xdr:col>20</xdr:col>
      <xdr:colOff>520140</xdr:colOff>
      <xdr:row>24</xdr:row>
      <xdr:rowOff>122460</xdr:rowOff>
    </xdr:to>
    <xdr:grpSp>
      <xdr:nvGrpSpPr>
        <xdr:cNvPr id="316" name="グループ化 315">
          <a:extLst>
            <a:ext uri="{FF2B5EF4-FFF2-40B4-BE49-F238E27FC236}">
              <a16:creationId xmlns:a16="http://schemas.microsoft.com/office/drawing/2014/main" id="{EC19F03E-47C6-4D5B-AC88-4B983CEC326E}"/>
            </a:ext>
          </a:extLst>
        </xdr:cNvPr>
        <xdr:cNvGrpSpPr/>
      </xdr:nvGrpSpPr>
      <xdr:grpSpPr>
        <a:xfrm>
          <a:off x="12371240" y="888094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317" name="正方形/長方形 316">
            <a:extLst>
              <a:ext uri="{FF2B5EF4-FFF2-40B4-BE49-F238E27FC236}">
                <a16:creationId xmlns:a16="http://schemas.microsoft.com/office/drawing/2014/main" id="{F3024C21-C51A-4895-BB4B-E1A13857A02F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8" name="正方形/長方形 317">
            <a:extLst>
              <a:ext uri="{FF2B5EF4-FFF2-40B4-BE49-F238E27FC236}">
                <a16:creationId xmlns:a16="http://schemas.microsoft.com/office/drawing/2014/main" id="{00B8F9A4-AE06-4392-82DA-EE3A80C5B7A2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83820</xdr:colOff>
      <xdr:row>27</xdr:row>
      <xdr:rowOff>846</xdr:rowOff>
    </xdr:from>
    <xdr:to>
      <xdr:col>23</xdr:col>
      <xdr:colOff>335280</xdr:colOff>
      <xdr:row>27</xdr:row>
      <xdr:rowOff>252846</xdr:rowOff>
    </xdr:to>
    <xdr:sp macro="" textlink="">
      <xdr:nvSpPr>
        <xdr:cNvPr id="319" name="正方形/長方形 318">
          <a:extLst>
            <a:ext uri="{FF2B5EF4-FFF2-40B4-BE49-F238E27FC236}">
              <a16:creationId xmlns:a16="http://schemas.microsoft.com/office/drawing/2014/main" id="{0F177426-231B-4D71-962B-B572FB6E964D}"/>
            </a:ext>
          </a:extLst>
        </xdr:cNvPr>
        <xdr:cNvSpPr/>
      </xdr:nvSpPr>
      <xdr:spPr>
        <a:xfrm>
          <a:off x="14062287" y="4581313"/>
          <a:ext cx="251460" cy="252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27</xdr:row>
      <xdr:rowOff>141900</xdr:rowOff>
    </xdr:from>
    <xdr:to>
      <xdr:col>5</xdr:col>
      <xdr:colOff>484801</xdr:colOff>
      <xdr:row>27</xdr:row>
      <xdr:rowOff>233340</xdr:rowOff>
    </xdr:to>
    <xdr:sp macro="" textlink="">
      <xdr:nvSpPr>
        <xdr:cNvPr id="320" name="正方形/長方形 319">
          <a:extLst>
            <a:ext uri="{FF2B5EF4-FFF2-40B4-BE49-F238E27FC236}">
              <a16:creationId xmlns:a16="http://schemas.microsoft.com/office/drawing/2014/main" id="{53F512FB-5D3A-4AF9-9816-E997865724BB}"/>
            </a:ext>
          </a:extLst>
        </xdr:cNvPr>
        <xdr:cNvSpPr/>
      </xdr:nvSpPr>
      <xdr:spPr>
        <a:xfrm rot="2700000">
          <a:off x="3095414" y="4588087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161460</xdr:colOff>
      <xdr:row>21</xdr:row>
      <xdr:rowOff>44280</xdr:rowOff>
    </xdr:from>
    <xdr:to>
      <xdr:col>3</xdr:col>
      <xdr:colOff>413460</xdr:colOff>
      <xdr:row>21</xdr:row>
      <xdr:rowOff>328200</xdr:rowOff>
    </xdr:to>
    <xdr:grpSp>
      <xdr:nvGrpSpPr>
        <xdr:cNvPr id="321" name="グループ化 320">
          <a:extLst>
            <a:ext uri="{FF2B5EF4-FFF2-40B4-BE49-F238E27FC236}">
              <a16:creationId xmlns:a16="http://schemas.microsoft.com/office/drawing/2014/main" id="{F2D4CE55-43A5-4806-A38C-1E70ECD87843}"/>
            </a:ext>
          </a:extLst>
        </xdr:cNvPr>
        <xdr:cNvGrpSpPr/>
      </xdr:nvGrpSpPr>
      <xdr:grpSpPr>
        <a:xfrm>
          <a:off x="2041060" y="7943680"/>
          <a:ext cx="252000" cy="283920"/>
          <a:chOff x="2409360" y="2939880"/>
          <a:chExt cx="252000" cy="283920"/>
        </a:xfrm>
        <a:solidFill>
          <a:srgbClr val="FFC000"/>
        </a:solidFill>
      </xdr:grpSpPr>
      <xdr:sp macro="" textlink="">
        <xdr:nvSpPr>
          <xdr:cNvPr id="322" name="正方形/長方形 321">
            <a:extLst>
              <a:ext uri="{FF2B5EF4-FFF2-40B4-BE49-F238E27FC236}">
                <a16:creationId xmlns:a16="http://schemas.microsoft.com/office/drawing/2014/main" id="{73B9EF42-79F0-434F-B294-CBB44A7D7055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3" name="正方形/長方形 322">
            <a:extLst>
              <a:ext uri="{FF2B5EF4-FFF2-40B4-BE49-F238E27FC236}">
                <a16:creationId xmlns:a16="http://schemas.microsoft.com/office/drawing/2014/main" id="{8095A337-59F7-483C-BA57-5B386EF7A8E0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22</xdr:row>
      <xdr:rowOff>44280</xdr:rowOff>
    </xdr:from>
    <xdr:to>
      <xdr:col>3</xdr:col>
      <xdr:colOff>413460</xdr:colOff>
      <xdr:row>22</xdr:row>
      <xdr:rowOff>328200</xdr:rowOff>
    </xdr:to>
    <xdr:grpSp>
      <xdr:nvGrpSpPr>
        <xdr:cNvPr id="324" name="グループ化 323">
          <a:extLst>
            <a:ext uri="{FF2B5EF4-FFF2-40B4-BE49-F238E27FC236}">
              <a16:creationId xmlns:a16="http://schemas.microsoft.com/office/drawing/2014/main" id="{F48439D7-B22C-4B0A-A1FC-6078682D727C}"/>
            </a:ext>
          </a:extLst>
        </xdr:cNvPr>
        <xdr:cNvGrpSpPr/>
      </xdr:nvGrpSpPr>
      <xdr:grpSpPr>
        <a:xfrm>
          <a:off x="2041060" y="8324680"/>
          <a:ext cx="252000" cy="283920"/>
          <a:chOff x="2409360" y="2939880"/>
          <a:chExt cx="252000" cy="283920"/>
        </a:xfrm>
        <a:solidFill>
          <a:srgbClr val="FFFF00"/>
        </a:solidFill>
      </xdr:grpSpPr>
      <xdr:sp macro="" textlink="">
        <xdr:nvSpPr>
          <xdr:cNvPr id="325" name="正方形/長方形 324">
            <a:extLst>
              <a:ext uri="{FF2B5EF4-FFF2-40B4-BE49-F238E27FC236}">
                <a16:creationId xmlns:a16="http://schemas.microsoft.com/office/drawing/2014/main" id="{8B02AA20-DB34-46A2-A6CF-023D3BD9797F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6" name="正方形/長方形 325">
            <a:extLst>
              <a:ext uri="{FF2B5EF4-FFF2-40B4-BE49-F238E27FC236}">
                <a16:creationId xmlns:a16="http://schemas.microsoft.com/office/drawing/2014/main" id="{C3C922D5-9247-4D12-BF11-40AF26F4C6C1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23</xdr:row>
      <xdr:rowOff>44280</xdr:rowOff>
    </xdr:from>
    <xdr:to>
      <xdr:col>3</xdr:col>
      <xdr:colOff>413460</xdr:colOff>
      <xdr:row>23</xdr:row>
      <xdr:rowOff>328200</xdr:rowOff>
    </xdr:to>
    <xdr:grpSp>
      <xdr:nvGrpSpPr>
        <xdr:cNvPr id="327" name="グループ化 326">
          <a:extLst>
            <a:ext uri="{FF2B5EF4-FFF2-40B4-BE49-F238E27FC236}">
              <a16:creationId xmlns:a16="http://schemas.microsoft.com/office/drawing/2014/main" id="{17F366B5-F9D3-461C-9EA4-3090E509EA63}"/>
            </a:ext>
          </a:extLst>
        </xdr:cNvPr>
        <xdr:cNvGrpSpPr/>
      </xdr:nvGrpSpPr>
      <xdr:grpSpPr>
        <a:xfrm>
          <a:off x="2041060" y="8705680"/>
          <a:ext cx="252000" cy="283920"/>
          <a:chOff x="2409360" y="2939880"/>
          <a:chExt cx="252000" cy="283920"/>
        </a:xfrm>
        <a:solidFill>
          <a:srgbClr val="00B050"/>
        </a:solidFill>
      </xdr:grpSpPr>
      <xdr:sp macro="" textlink="">
        <xdr:nvSpPr>
          <xdr:cNvPr id="328" name="正方形/長方形 327">
            <a:extLst>
              <a:ext uri="{FF2B5EF4-FFF2-40B4-BE49-F238E27FC236}">
                <a16:creationId xmlns:a16="http://schemas.microsoft.com/office/drawing/2014/main" id="{A62C26B7-3BCC-47DE-9C22-F8C1C18D3FAF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9" name="正方形/長方形 328">
            <a:extLst>
              <a:ext uri="{FF2B5EF4-FFF2-40B4-BE49-F238E27FC236}">
                <a16:creationId xmlns:a16="http://schemas.microsoft.com/office/drawing/2014/main" id="{1E8EC991-72AE-41E9-AD17-A577780EAD06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24</xdr:row>
      <xdr:rowOff>44280</xdr:rowOff>
    </xdr:from>
    <xdr:to>
      <xdr:col>3</xdr:col>
      <xdr:colOff>413460</xdr:colOff>
      <xdr:row>24</xdr:row>
      <xdr:rowOff>328200</xdr:rowOff>
    </xdr:to>
    <xdr:grpSp>
      <xdr:nvGrpSpPr>
        <xdr:cNvPr id="330" name="グループ化 329">
          <a:extLst>
            <a:ext uri="{FF2B5EF4-FFF2-40B4-BE49-F238E27FC236}">
              <a16:creationId xmlns:a16="http://schemas.microsoft.com/office/drawing/2014/main" id="{049138D0-6E12-4373-B763-D6AB75522EE3}"/>
            </a:ext>
          </a:extLst>
        </xdr:cNvPr>
        <xdr:cNvGrpSpPr/>
      </xdr:nvGrpSpPr>
      <xdr:grpSpPr>
        <a:xfrm>
          <a:off x="2041060" y="9086680"/>
          <a:ext cx="252000" cy="28392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331" name="正方形/長方形 330">
            <a:extLst>
              <a:ext uri="{FF2B5EF4-FFF2-40B4-BE49-F238E27FC236}">
                <a16:creationId xmlns:a16="http://schemas.microsoft.com/office/drawing/2014/main" id="{A6DA3882-3B86-489E-8020-AA1357D886DA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2" name="正方形/長方形 331">
            <a:extLst>
              <a:ext uri="{FF2B5EF4-FFF2-40B4-BE49-F238E27FC236}">
                <a16:creationId xmlns:a16="http://schemas.microsoft.com/office/drawing/2014/main" id="{B76D980C-8808-4B90-AF89-C4E21399E308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25</xdr:row>
      <xdr:rowOff>44280</xdr:rowOff>
    </xdr:from>
    <xdr:to>
      <xdr:col>3</xdr:col>
      <xdr:colOff>413460</xdr:colOff>
      <xdr:row>25</xdr:row>
      <xdr:rowOff>328200</xdr:rowOff>
    </xdr:to>
    <xdr:grpSp>
      <xdr:nvGrpSpPr>
        <xdr:cNvPr id="333" name="グループ化 332">
          <a:extLst>
            <a:ext uri="{FF2B5EF4-FFF2-40B4-BE49-F238E27FC236}">
              <a16:creationId xmlns:a16="http://schemas.microsoft.com/office/drawing/2014/main" id="{C6D614BF-6B15-42AA-A4FC-82A87BE21505}"/>
            </a:ext>
          </a:extLst>
        </xdr:cNvPr>
        <xdr:cNvGrpSpPr/>
      </xdr:nvGrpSpPr>
      <xdr:grpSpPr>
        <a:xfrm>
          <a:off x="2041060" y="946768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334" name="正方形/長方形 333">
            <a:extLst>
              <a:ext uri="{FF2B5EF4-FFF2-40B4-BE49-F238E27FC236}">
                <a16:creationId xmlns:a16="http://schemas.microsoft.com/office/drawing/2014/main" id="{5D1A89D9-9CF4-4B30-A2A0-5FBC1652718F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5" name="正方形/長方形 334">
            <a:extLst>
              <a:ext uri="{FF2B5EF4-FFF2-40B4-BE49-F238E27FC236}">
                <a16:creationId xmlns:a16="http://schemas.microsoft.com/office/drawing/2014/main" id="{AB7FA38B-94BB-4194-8090-19811E95BD4A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26</xdr:row>
      <xdr:rowOff>44280</xdr:rowOff>
    </xdr:from>
    <xdr:to>
      <xdr:col>3</xdr:col>
      <xdr:colOff>413460</xdr:colOff>
      <xdr:row>26</xdr:row>
      <xdr:rowOff>328200</xdr:rowOff>
    </xdr:to>
    <xdr:grpSp>
      <xdr:nvGrpSpPr>
        <xdr:cNvPr id="336" name="グループ化 335">
          <a:extLst>
            <a:ext uri="{FF2B5EF4-FFF2-40B4-BE49-F238E27FC236}">
              <a16:creationId xmlns:a16="http://schemas.microsoft.com/office/drawing/2014/main" id="{0B55DD59-3E85-4F89-99C2-227660673CD3}"/>
            </a:ext>
          </a:extLst>
        </xdr:cNvPr>
        <xdr:cNvGrpSpPr/>
      </xdr:nvGrpSpPr>
      <xdr:grpSpPr>
        <a:xfrm>
          <a:off x="2041060" y="9848680"/>
          <a:ext cx="252000" cy="283920"/>
          <a:chOff x="2409360" y="2939880"/>
          <a:chExt cx="252000" cy="283920"/>
        </a:xfrm>
        <a:solidFill>
          <a:srgbClr val="66FFFF"/>
        </a:solidFill>
      </xdr:grpSpPr>
      <xdr:sp macro="" textlink="">
        <xdr:nvSpPr>
          <xdr:cNvPr id="337" name="正方形/長方形 336">
            <a:extLst>
              <a:ext uri="{FF2B5EF4-FFF2-40B4-BE49-F238E27FC236}">
                <a16:creationId xmlns:a16="http://schemas.microsoft.com/office/drawing/2014/main" id="{594D3EE3-6D4F-4C87-B47E-E661F2C3CC5E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8" name="正方形/長方形 337">
            <a:extLst>
              <a:ext uri="{FF2B5EF4-FFF2-40B4-BE49-F238E27FC236}">
                <a16:creationId xmlns:a16="http://schemas.microsoft.com/office/drawing/2014/main" id="{7A69CD83-2CE6-4451-A0CE-4EE8B6176197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27</xdr:row>
      <xdr:rowOff>44280</xdr:rowOff>
    </xdr:from>
    <xdr:to>
      <xdr:col>3</xdr:col>
      <xdr:colOff>413460</xdr:colOff>
      <xdr:row>27</xdr:row>
      <xdr:rowOff>328200</xdr:rowOff>
    </xdr:to>
    <xdr:grpSp>
      <xdr:nvGrpSpPr>
        <xdr:cNvPr id="339" name="グループ化 338">
          <a:extLst>
            <a:ext uri="{FF2B5EF4-FFF2-40B4-BE49-F238E27FC236}">
              <a16:creationId xmlns:a16="http://schemas.microsoft.com/office/drawing/2014/main" id="{E83CE5B6-0E85-45DD-8F57-50B747EBCD9C}"/>
            </a:ext>
          </a:extLst>
        </xdr:cNvPr>
        <xdr:cNvGrpSpPr/>
      </xdr:nvGrpSpPr>
      <xdr:grpSpPr>
        <a:xfrm>
          <a:off x="2041060" y="10229680"/>
          <a:ext cx="252000" cy="283920"/>
          <a:chOff x="2409360" y="2939880"/>
          <a:chExt cx="252000" cy="283920"/>
        </a:xfrm>
        <a:solidFill>
          <a:schemeClr val="tx1"/>
        </a:solidFill>
      </xdr:grpSpPr>
      <xdr:sp macro="" textlink="">
        <xdr:nvSpPr>
          <xdr:cNvPr id="340" name="正方形/長方形 339">
            <a:extLst>
              <a:ext uri="{FF2B5EF4-FFF2-40B4-BE49-F238E27FC236}">
                <a16:creationId xmlns:a16="http://schemas.microsoft.com/office/drawing/2014/main" id="{8D59E14A-EBF7-4E6F-8D45-82C77DD58C27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1" name="正方形/長方形 340">
            <a:extLst>
              <a:ext uri="{FF2B5EF4-FFF2-40B4-BE49-F238E27FC236}">
                <a16:creationId xmlns:a16="http://schemas.microsoft.com/office/drawing/2014/main" id="{3560DAF7-0A83-417E-947C-A9893636D98C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22</xdr:row>
      <xdr:rowOff>134280</xdr:rowOff>
    </xdr:from>
    <xdr:to>
      <xdr:col>5</xdr:col>
      <xdr:colOff>484801</xdr:colOff>
      <xdr:row>22</xdr:row>
      <xdr:rowOff>225720</xdr:rowOff>
    </xdr:to>
    <xdr:sp macro="" textlink="">
      <xdr:nvSpPr>
        <xdr:cNvPr id="342" name="正方形/長方形 341">
          <a:extLst>
            <a:ext uri="{FF2B5EF4-FFF2-40B4-BE49-F238E27FC236}">
              <a16:creationId xmlns:a16="http://schemas.microsoft.com/office/drawing/2014/main" id="{C6F19862-E891-485E-BAD5-F91A60D40177}"/>
            </a:ext>
          </a:extLst>
        </xdr:cNvPr>
        <xdr:cNvSpPr/>
      </xdr:nvSpPr>
      <xdr:spPr>
        <a:xfrm rot="2700000">
          <a:off x="3095414" y="2675467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23</xdr:row>
      <xdr:rowOff>134280</xdr:rowOff>
    </xdr:from>
    <xdr:to>
      <xdr:col>5</xdr:col>
      <xdr:colOff>484801</xdr:colOff>
      <xdr:row>23</xdr:row>
      <xdr:rowOff>225720</xdr:rowOff>
    </xdr:to>
    <xdr:sp macro="" textlink="">
      <xdr:nvSpPr>
        <xdr:cNvPr id="343" name="正方形/長方形 342">
          <a:extLst>
            <a:ext uri="{FF2B5EF4-FFF2-40B4-BE49-F238E27FC236}">
              <a16:creationId xmlns:a16="http://schemas.microsoft.com/office/drawing/2014/main" id="{D4E2DEDF-8E33-4039-956C-0095CDF944FD}"/>
            </a:ext>
          </a:extLst>
        </xdr:cNvPr>
        <xdr:cNvSpPr/>
      </xdr:nvSpPr>
      <xdr:spPr>
        <a:xfrm rot="2700000">
          <a:off x="3095414" y="3056467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21</xdr:row>
      <xdr:rowOff>134280</xdr:rowOff>
    </xdr:from>
    <xdr:to>
      <xdr:col>5</xdr:col>
      <xdr:colOff>484801</xdr:colOff>
      <xdr:row>21</xdr:row>
      <xdr:rowOff>225720</xdr:rowOff>
    </xdr:to>
    <xdr:sp macro="" textlink="">
      <xdr:nvSpPr>
        <xdr:cNvPr id="344" name="正方形/長方形 343">
          <a:extLst>
            <a:ext uri="{FF2B5EF4-FFF2-40B4-BE49-F238E27FC236}">
              <a16:creationId xmlns:a16="http://schemas.microsoft.com/office/drawing/2014/main" id="{D4AFE60A-3C73-40A0-BA7F-E4E004397F41}"/>
            </a:ext>
          </a:extLst>
        </xdr:cNvPr>
        <xdr:cNvSpPr/>
      </xdr:nvSpPr>
      <xdr:spPr>
        <a:xfrm rot="2700000">
          <a:off x="3095414" y="2294467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23</xdr:row>
      <xdr:rowOff>119040</xdr:rowOff>
    </xdr:from>
    <xdr:to>
      <xdr:col>11</xdr:col>
      <xdr:colOff>477180</xdr:colOff>
      <xdr:row>23</xdr:row>
      <xdr:rowOff>210480</xdr:rowOff>
    </xdr:to>
    <xdr:sp macro="" textlink="">
      <xdr:nvSpPr>
        <xdr:cNvPr id="345" name="正方形/長方形 344">
          <a:extLst>
            <a:ext uri="{FF2B5EF4-FFF2-40B4-BE49-F238E27FC236}">
              <a16:creationId xmlns:a16="http://schemas.microsoft.com/office/drawing/2014/main" id="{A368EBA8-D4FE-48DE-9131-125579C39701}"/>
            </a:ext>
          </a:extLst>
        </xdr:cNvPr>
        <xdr:cNvSpPr/>
      </xdr:nvSpPr>
      <xdr:spPr>
        <a:xfrm rot="2700000">
          <a:off x="6592993" y="3041227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24</xdr:row>
      <xdr:rowOff>68580</xdr:rowOff>
    </xdr:from>
    <xdr:to>
      <xdr:col>13</xdr:col>
      <xdr:colOff>411480</xdr:colOff>
      <xdr:row>24</xdr:row>
      <xdr:rowOff>320580</xdr:rowOff>
    </xdr:to>
    <xdr:sp macro="" textlink="">
      <xdr:nvSpPr>
        <xdr:cNvPr id="346" name="正方形/長方形 345">
          <a:extLst>
            <a:ext uri="{FF2B5EF4-FFF2-40B4-BE49-F238E27FC236}">
              <a16:creationId xmlns:a16="http://schemas.microsoft.com/office/drawing/2014/main" id="{6F4688D5-1870-4713-9844-BE81E3019FED}"/>
            </a:ext>
          </a:extLst>
        </xdr:cNvPr>
        <xdr:cNvSpPr/>
      </xdr:nvSpPr>
      <xdr:spPr>
        <a:xfrm>
          <a:off x="7669953" y="3506047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24</xdr:row>
      <xdr:rowOff>134280</xdr:rowOff>
    </xdr:from>
    <xdr:to>
      <xdr:col>5</xdr:col>
      <xdr:colOff>484801</xdr:colOff>
      <xdr:row>24</xdr:row>
      <xdr:rowOff>225720</xdr:rowOff>
    </xdr:to>
    <xdr:sp macro="" textlink="">
      <xdr:nvSpPr>
        <xdr:cNvPr id="347" name="正方形/長方形 346">
          <a:extLst>
            <a:ext uri="{FF2B5EF4-FFF2-40B4-BE49-F238E27FC236}">
              <a16:creationId xmlns:a16="http://schemas.microsoft.com/office/drawing/2014/main" id="{A0391462-2558-4163-A947-93583180BE6E}"/>
            </a:ext>
          </a:extLst>
        </xdr:cNvPr>
        <xdr:cNvSpPr/>
      </xdr:nvSpPr>
      <xdr:spPr>
        <a:xfrm rot="2700000">
          <a:off x="3095414" y="3437467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26</xdr:row>
      <xdr:rowOff>134280</xdr:rowOff>
    </xdr:from>
    <xdr:to>
      <xdr:col>5</xdr:col>
      <xdr:colOff>484801</xdr:colOff>
      <xdr:row>26</xdr:row>
      <xdr:rowOff>225720</xdr:rowOff>
    </xdr:to>
    <xdr:sp macro="" textlink="">
      <xdr:nvSpPr>
        <xdr:cNvPr id="348" name="正方形/長方形 347">
          <a:extLst>
            <a:ext uri="{FF2B5EF4-FFF2-40B4-BE49-F238E27FC236}">
              <a16:creationId xmlns:a16="http://schemas.microsoft.com/office/drawing/2014/main" id="{D82141D5-4CEB-469D-8B1F-10F8DE766144}"/>
            </a:ext>
          </a:extLst>
        </xdr:cNvPr>
        <xdr:cNvSpPr/>
      </xdr:nvSpPr>
      <xdr:spPr>
        <a:xfrm rot="2700000">
          <a:off x="3095414" y="4199467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25</xdr:row>
      <xdr:rowOff>119040</xdr:rowOff>
    </xdr:from>
    <xdr:to>
      <xdr:col>11</xdr:col>
      <xdr:colOff>477180</xdr:colOff>
      <xdr:row>25</xdr:row>
      <xdr:rowOff>210480</xdr:rowOff>
    </xdr:to>
    <xdr:sp macro="" textlink="">
      <xdr:nvSpPr>
        <xdr:cNvPr id="349" name="正方形/長方形 348">
          <a:extLst>
            <a:ext uri="{FF2B5EF4-FFF2-40B4-BE49-F238E27FC236}">
              <a16:creationId xmlns:a16="http://schemas.microsoft.com/office/drawing/2014/main" id="{F2E5E558-51F7-4B28-85E2-0E12E5023C75}"/>
            </a:ext>
          </a:extLst>
        </xdr:cNvPr>
        <xdr:cNvSpPr/>
      </xdr:nvSpPr>
      <xdr:spPr>
        <a:xfrm rot="2700000">
          <a:off x="6592993" y="3803227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26</xdr:row>
      <xdr:rowOff>119040</xdr:rowOff>
    </xdr:from>
    <xdr:to>
      <xdr:col>11</xdr:col>
      <xdr:colOff>477180</xdr:colOff>
      <xdr:row>26</xdr:row>
      <xdr:rowOff>210480</xdr:rowOff>
    </xdr:to>
    <xdr:sp macro="" textlink="">
      <xdr:nvSpPr>
        <xdr:cNvPr id="350" name="正方形/長方形 349">
          <a:extLst>
            <a:ext uri="{FF2B5EF4-FFF2-40B4-BE49-F238E27FC236}">
              <a16:creationId xmlns:a16="http://schemas.microsoft.com/office/drawing/2014/main" id="{86757163-ACCA-4A8C-9574-F702D13AB7EF}"/>
            </a:ext>
          </a:extLst>
        </xdr:cNvPr>
        <xdr:cNvSpPr/>
      </xdr:nvSpPr>
      <xdr:spPr>
        <a:xfrm rot="2700000">
          <a:off x="6592993" y="4184227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26</xdr:row>
      <xdr:rowOff>68580</xdr:rowOff>
    </xdr:from>
    <xdr:to>
      <xdr:col>13</xdr:col>
      <xdr:colOff>411480</xdr:colOff>
      <xdr:row>26</xdr:row>
      <xdr:rowOff>320580</xdr:rowOff>
    </xdr:to>
    <xdr:sp macro="" textlink="">
      <xdr:nvSpPr>
        <xdr:cNvPr id="351" name="正方形/長方形 350">
          <a:extLst>
            <a:ext uri="{FF2B5EF4-FFF2-40B4-BE49-F238E27FC236}">
              <a16:creationId xmlns:a16="http://schemas.microsoft.com/office/drawing/2014/main" id="{F04B4F06-76D9-4CB5-8535-DBF29EBD789F}"/>
            </a:ext>
          </a:extLst>
        </xdr:cNvPr>
        <xdr:cNvSpPr/>
      </xdr:nvSpPr>
      <xdr:spPr>
        <a:xfrm>
          <a:off x="7669953" y="4268047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27</xdr:row>
      <xdr:rowOff>126660</xdr:rowOff>
    </xdr:from>
    <xdr:to>
      <xdr:col>11</xdr:col>
      <xdr:colOff>477180</xdr:colOff>
      <xdr:row>27</xdr:row>
      <xdr:rowOff>218100</xdr:rowOff>
    </xdr:to>
    <xdr:sp macro="" textlink="">
      <xdr:nvSpPr>
        <xdr:cNvPr id="352" name="正方形/長方形 351">
          <a:extLst>
            <a:ext uri="{FF2B5EF4-FFF2-40B4-BE49-F238E27FC236}">
              <a16:creationId xmlns:a16="http://schemas.microsoft.com/office/drawing/2014/main" id="{1E03FC5C-4457-48B4-B8DD-FF32FF284008}"/>
            </a:ext>
          </a:extLst>
        </xdr:cNvPr>
        <xdr:cNvSpPr/>
      </xdr:nvSpPr>
      <xdr:spPr>
        <a:xfrm rot="2700000">
          <a:off x="6592993" y="4572847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21</xdr:row>
      <xdr:rowOff>45720</xdr:rowOff>
    </xdr:from>
    <xdr:to>
      <xdr:col>19</xdr:col>
      <xdr:colOff>18660</xdr:colOff>
      <xdr:row>21</xdr:row>
      <xdr:rowOff>297720</xdr:rowOff>
    </xdr:to>
    <xdr:grpSp>
      <xdr:nvGrpSpPr>
        <xdr:cNvPr id="353" name="グループ化 352">
          <a:extLst>
            <a:ext uri="{FF2B5EF4-FFF2-40B4-BE49-F238E27FC236}">
              <a16:creationId xmlns:a16="http://schemas.microsoft.com/office/drawing/2014/main" id="{1157E787-2919-49FB-8A98-008C054C4FD9}"/>
            </a:ext>
          </a:extLst>
        </xdr:cNvPr>
        <xdr:cNvGrpSpPr/>
      </xdr:nvGrpSpPr>
      <xdr:grpSpPr>
        <a:xfrm>
          <a:off x="11146960" y="7945120"/>
          <a:ext cx="301700" cy="252000"/>
          <a:chOff x="2409360" y="2971800"/>
          <a:chExt cx="299160" cy="252000"/>
        </a:xfrm>
        <a:solidFill>
          <a:srgbClr val="00B050"/>
        </a:solidFill>
      </xdr:grpSpPr>
      <xdr:sp macro="" textlink="">
        <xdr:nvSpPr>
          <xdr:cNvPr id="354" name="正方形/長方形 353">
            <a:extLst>
              <a:ext uri="{FF2B5EF4-FFF2-40B4-BE49-F238E27FC236}">
                <a16:creationId xmlns:a16="http://schemas.microsoft.com/office/drawing/2014/main" id="{0D623BAE-700F-41FB-8CF3-D4A869C30EEE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5" name="正方形/長方形 354">
            <a:extLst>
              <a:ext uri="{FF2B5EF4-FFF2-40B4-BE49-F238E27FC236}">
                <a16:creationId xmlns:a16="http://schemas.microsoft.com/office/drawing/2014/main" id="{3B8A4D69-8295-4BC3-9366-6CFD515A3F8E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23</xdr:row>
      <xdr:rowOff>45720</xdr:rowOff>
    </xdr:from>
    <xdr:to>
      <xdr:col>19</xdr:col>
      <xdr:colOff>18660</xdr:colOff>
      <xdr:row>23</xdr:row>
      <xdr:rowOff>297720</xdr:rowOff>
    </xdr:to>
    <xdr:grpSp>
      <xdr:nvGrpSpPr>
        <xdr:cNvPr id="356" name="グループ化 355">
          <a:extLst>
            <a:ext uri="{FF2B5EF4-FFF2-40B4-BE49-F238E27FC236}">
              <a16:creationId xmlns:a16="http://schemas.microsoft.com/office/drawing/2014/main" id="{C2B8180C-7EA2-4BD9-B52B-B2659543802C}"/>
            </a:ext>
          </a:extLst>
        </xdr:cNvPr>
        <xdr:cNvGrpSpPr/>
      </xdr:nvGrpSpPr>
      <xdr:grpSpPr>
        <a:xfrm>
          <a:off x="11146960" y="870712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357" name="正方形/長方形 356">
            <a:extLst>
              <a:ext uri="{FF2B5EF4-FFF2-40B4-BE49-F238E27FC236}">
                <a16:creationId xmlns:a16="http://schemas.microsoft.com/office/drawing/2014/main" id="{FBB0825A-CEE4-4388-A3EC-F2ED63F615E8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8" name="正方形/長方形 357">
            <a:extLst>
              <a:ext uri="{FF2B5EF4-FFF2-40B4-BE49-F238E27FC236}">
                <a16:creationId xmlns:a16="http://schemas.microsoft.com/office/drawing/2014/main" id="{CC285FCD-8374-4025-839B-FAA2BE1792DF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24</xdr:row>
      <xdr:rowOff>45720</xdr:rowOff>
    </xdr:from>
    <xdr:to>
      <xdr:col>19</xdr:col>
      <xdr:colOff>18660</xdr:colOff>
      <xdr:row>24</xdr:row>
      <xdr:rowOff>297720</xdr:rowOff>
    </xdr:to>
    <xdr:grpSp>
      <xdr:nvGrpSpPr>
        <xdr:cNvPr id="359" name="グループ化 358">
          <a:extLst>
            <a:ext uri="{FF2B5EF4-FFF2-40B4-BE49-F238E27FC236}">
              <a16:creationId xmlns:a16="http://schemas.microsoft.com/office/drawing/2014/main" id="{B9E93417-7083-48DF-AF85-53B9A5DC9C8A}"/>
            </a:ext>
          </a:extLst>
        </xdr:cNvPr>
        <xdr:cNvGrpSpPr/>
      </xdr:nvGrpSpPr>
      <xdr:grpSpPr>
        <a:xfrm>
          <a:off x="11146960" y="908812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360" name="正方形/長方形 359">
            <a:extLst>
              <a:ext uri="{FF2B5EF4-FFF2-40B4-BE49-F238E27FC236}">
                <a16:creationId xmlns:a16="http://schemas.microsoft.com/office/drawing/2014/main" id="{234BE94F-6E49-422C-AA04-016C2EC17D0D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1" name="正方形/長方形 360">
            <a:extLst>
              <a:ext uri="{FF2B5EF4-FFF2-40B4-BE49-F238E27FC236}">
                <a16:creationId xmlns:a16="http://schemas.microsoft.com/office/drawing/2014/main" id="{8BD8FA02-85DE-4B4C-B624-F2D3AAC5B95A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129540</xdr:colOff>
      <xdr:row>24</xdr:row>
      <xdr:rowOff>68580</xdr:rowOff>
    </xdr:from>
    <xdr:to>
      <xdr:col>7</xdr:col>
      <xdr:colOff>381000</xdr:colOff>
      <xdr:row>24</xdr:row>
      <xdr:rowOff>320580</xdr:rowOff>
    </xdr:to>
    <xdr:sp macro="" textlink="">
      <xdr:nvSpPr>
        <xdr:cNvPr id="362" name="正方形/長方形 361">
          <a:extLst>
            <a:ext uri="{FF2B5EF4-FFF2-40B4-BE49-F238E27FC236}">
              <a16:creationId xmlns:a16="http://schemas.microsoft.com/office/drawing/2014/main" id="{372C6893-990D-4D0C-8B69-49F7D2576536}"/>
            </a:ext>
          </a:extLst>
        </xdr:cNvPr>
        <xdr:cNvSpPr/>
      </xdr:nvSpPr>
      <xdr:spPr>
        <a:xfrm>
          <a:off x="4134273" y="3506047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26</xdr:row>
      <xdr:rowOff>68580</xdr:rowOff>
    </xdr:from>
    <xdr:to>
      <xdr:col>7</xdr:col>
      <xdr:colOff>381000</xdr:colOff>
      <xdr:row>26</xdr:row>
      <xdr:rowOff>320580</xdr:rowOff>
    </xdr:to>
    <xdr:sp macro="" textlink="">
      <xdr:nvSpPr>
        <xdr:cNvPr id="363" name="正方形/長方形 362">
          <a:extLst>
            <a:ext uri="{FF2B5EF4-FFF2-40B4-BE49-F238E27FC236}">
              <a16:creationId xmlns:a16="http://schemas.microsoft.com/office/drawing/2014/main" id="{673C054A-F9F1-4E43-ABF4-E373D6FBF2D3}"/>
            </a:ext>
          </a:extLst>
        </xdr:cNvPr>
        <xdr:cNvSpPr/>
      </xdr:nvSpPr>
      <xdr:spPr>
        <a:xfrm>
          <a:off x="4134273" y="4268047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21</xdr:row>
      <xdr:rowOff>60960</xdr:rowOff>
    </xdr:from>
    <xdr:to>
      <xdr:col>7</xdr:col>
      <xdr:colOff>365760</xdr:colOff>
      <xdr:row>21</xdr:row>
      <xdr:rowOff>312960</xdr:rowOff>
    </xdr:to>
    <xdr:sp macro="" textlink="">
      <xdr:nvSpPr>
        <xdr:cNvPr id="364" name="正方形/長方形 363">
          <a:extLst>
            <a:ext uri="{FF2B5EF4-FFF2-40B4-BE49-F238E27FC236}">
              <a16:creationId xmlns:a16="http://schemas.microsoft.com/office/drawing/2014/main" id="{D28453BC-B55C-4ECF-9B6C-F4637B03EF9E}"/>
            </a:ext>
          </a:extLst>
        </xdr:cNvPr>
        <xdr:cNvSpPr/>
      </xdr:nvSpPr>
      <xdr:spPr>
        <a:xfrm>
          <a:off x="4119033" y="2355427"/>
          <a:ext cx="251460" cy="252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561340</xdr:colOff>
      <xdr:row>27</xdr:row>
      <xdr:rowOff>846</xdr:rowOff>
    </xdr:from>
    <xdr:to>
      <xdr:col>18</xdr:col>
      <xdr:colOff>143933</xdr:colOff>
      <xdr:row>27</xdr:row>
      <xdr:rowOff>252846</xdr:rowOff>
    </xdr:to>
    <xdr:sp macro="" textlink="">
      <xdr:nvSpPr>
        <xdr:cNvPr id="365" name="正方形/長方形 364">
          <a:extLst>
            <a:ext uri="{FF2B5EF4-FFF2-40B4-BE49-F238E27FC236}">
              <a16:creationId xmlns:a16="http://schemas.microsoft.com/office/drawing/2014/main" id="{AAD388FF-8FE8-43C3-8FCB-6021B02859D6}"/>
            </a:ext>
          </a:extLst>
        </xdr:cNvPr>
        <xdr:cNvSpPr/>
      </xdr:nvSpPr>
      <xdr:spPr>
        <a:xfrm>
          <a:off x="10526607" y="4581313"/>
          <a:ext cx="251459" cy="252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25</xdr:row>
      <xdr:rowOff>68580</xdr:rowOff>
    </xdr:from>
    <xdr:to>
      <xdr:col>7</xdr:col>
      <xdr:colOff>381000</xdr:colOff>
      <xdr:row>25</xdr:row>
      <xdr:rowOff>320580</xdr:rowOff>
    </xdr:to>
    <xdr:sp macro="" textlink="">
      <xdr:nvSpPr>
        <xdr:cNvPr id="366" name="正方形/長方形 365">
          <a:extLst>
            <a:ext uri="{FF2B5EF4-FFF2-40B4-BE49-F238E27FC236}">
              <a16:creationId xmlns:a16="http://schemas.microsoft.com/office/drawing/2014/main" id="{2BFFDD68-30F3-41F7-AE98-A78C86833A51}"/>
            </a:ext>
          </a:extLst>
        </xdr:cNvPr>
        <xdr:cNvSpPr/>
      </xdr:nvSpPr>
      <xdr:spPr>
        <a:xfrm>
          <a:off x="4134273" y="3887047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22</xdr:row>
      <xdr:rowOff>68580</xdr:rowOff>
    </xdr:from>
    <xdr:to>
      <xdr:col>7</xdr:col>
      <xdr:colOff>381000</xdr:colOff>
      <xdr:row>22</xdr:row>
      <xdr:rowOff>320580</xdr:rowOff>
    </xdr:to>
    <xdr:sp macro="" textlink="">
      <xdr:nvSpPr>
        <xdr:cNvPr id="367" name="正方形/長方形 366">
          <a:extLst>
            <a:ext uri="{FF2B5EF4-FFF2-40B4-BE49-F238E27FC236}">
              <a16:creationId xmlns:a16="http://schemas.microsoft.com/office/drawing/2014/main" id="{4BD33FEB-1228-4D32-B3BF-39E602050FFE}"/>
            </a:ext>
          </a:extLst>
        </xdr:cNvPr>
        <xdr:cNvSpPr/>
      </xdr:nvSpPr>
      <xdr:spPr>
        <a:xfrm>
          <a:off x="4134273" y="2744047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23</xdr:row>
      <xdr:rowOff>68580</xdr:rowOff>
    </xdr:from>
    <xdr:to>
      <xdr:col>7</xdr:col>
      <xdr:colOff>381000</xdr:colOff>
      <xdr:row>23</xdr:row>
      <xdr:rowOff>320580</xdr:rowOff>
    </xdr:to>
    <xdr:sp macro="" textlink="">
      <xdr:nvSpPr>
        <xdr:cNvPr id="368" name="正方形/長方形 367">
          <a:extLst>
            <a:ext uri="{FF2B5EF4-FFF2-40B4-BE49-F238E27FC236}">
              <a16:creationId xmlns:a16="http://schemas.microsoft.com/office/drawing/2014/main" id="{C274D6B8-4B29-41FB-9411-7289DF7E2035}"/>
            </a:ext>
          </a:extLst>
        </xdr:cNvPr>
        <xdr:cNvSpPr/>
      </xdr:nvSpPr>
      <xdr:spPr>
        <a:xfrm>
          <a:off x="4134273" y="3125047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590468</xdr:colOff>
      <xdr:row>20</xdr:row>
      <xdr:rowOff>227414</xdr:rowOff>
    </xdr:from>
    <xdr:to>
      <xdr:col>19</xdr:col>
      <xdr:colOff>281601</xdr:colOff>
      <xdr:row>20</xdr:row>
      <xdr:rowOff>318854</xdr:rowOff>
    </xdr:to>
    <xdr:sp macro="" textlink="">
      <xdr:nvSpPr>
        <xdr:cNvPr id="369" name="正方形/長方形 368">
          <a:extLst>
            <a:ext uri="{FF2B5EF4-FFF2-40B4-BE49-F238E27FC236}">
              <a16:creationId xmlns:a16="http://schemas.microsoft.com/office/drawing/2014/main" id="{8AB16755-9691-4164-B370-F31A5C9158D0}"/>
            </a:ext>
          </a:extLst>
        </xdr:cNvPr>
        <xdr:cNvSpPr/>
      </xdr:nvSpPr>
      <xdr:spPr>
        <a:xfrm rot="2700000">
          <a:off x="11358881" y="2006601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611040</xdr:colOff>
      <xdr:row>23</xdr:row>
      <xdr:rowOff>190500</xdr:rowOff>
    </xdr:from>
    <xdr:to>
      <xdr:col>18</xdr:col>
      <xdr:colOff>239640</xdr:colOff>
      <xdr:row>24</xdr:row>
      <xdr:rowOff>61500</xdr:rowOff>
    </xdr:to>
    <xdr:grpSp>
      <xdr:nvGrpSpPr>
        <xdr:cNvPr id="370" name="グループ化 369">
          <a:extLst>
            <a:ext uri="{FF2B5EF4-FFF2-40B4-BE49-F238E27FC236}">
              <a16:creationId xmlns:a16="http://schemas.microsoft.com/office/drawing/2014/main" id="{656518A7-AC48-40D7-8227-287EDAF3A168}"/>
            </a:ext>
          </a:extLst>
        </xdr:cNvPr>
        <xdr:cNvGrpSpPr/>
      </xdr:nvGrpSpPr>
      <xdr:grpSpPr>
        <a:xfrm>
          <a:off x="10694840" y="8851900"/>
          <a:ext cx="301700" cy="252000"/>
          <a:chOff x="2409360" y="2971800"/>
          <a:chExt cx="299160" cy="252000"/>
        </a:xfrm>
      </xdr:grpSpPr>
      <xdr:sp macro="" textlink="">
        <xdr:nvSpPr>
          <xdr:cNvPr id="371" name="正方形/長方形 370">
            <a:extLst>
              <a:ext uri="{FF2B5EF4-FFF2-40B4-BE49-F238E27FC236}">
                <a16:creationId xmlns:a16="http://schemas.microsoft.com/office/drawing/2014/main" id="{CA2F7E59-6B54-4F82-A256-A41B1E034EE7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2" name="正方形/長方形 371">
            <a:extLst>
              <a:ext uri="{FF2B5EF4-FFF2-40B4-BE49-F238E27FC236}">
                <a16:creationId xmlns:a16="http://schemas.microsoft.com/office/drawing/2014/main" id="{D155F7A7-CF69-4AC9-93E3-A006B2D44656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24</xdr:row>
      <xdr:rowOff>190500</xdr:rowOff>
    </xdr:from>
    <xdr:to>
      <xdr:col>18</xdr:col>
      <xdr:colOff>239640</xdr:colOff>
      <xdr:row>25</xdr:row>
      <xdr:rowOff>61500</xdr:rowOff>
    </xdr:to>
    <xdr:grpSp>
      <xdr:nvGrpSpPr>
        <xdr:cNvPr id="373" name="グループ化 372">
          <a:extLst>
            <a:ext uri="{FF2B5EF4-FFF2-40B4-BE49-F238E27FC236}">
              <a16:creationId xmlns:a16="http://schemas.microsoft.com/office/drawing/2014/main" id="{D36FA2EF-897C-4DD4-8985-C171155D9933}"/>
            </a:ext>
          </a:extLst>
        </xdr:cNvPr>
        <xdr:cNvGrpSpPr/>
      </xdr:nvGrpSpPr>
      <xdr:grpSpPr>
        <a:xfrm>
          <a:off x="10694840" y="923290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374" name="正方形/長方形 373">
            <a:extLst>
              <a:ext uri="{FF2B5EF4-FFF2-40B4-BE49-F238E27FC236}">
                <a16:creationId xmlns:a16="http://schemas.microsoft.com/office/drawing/2014/main" id="{CBDE2642-64FE-4E1E-8442-B8F7DD0BEBCF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5" name="正方形/長方形 374">
            <a:extLst>
              <a:ext uri="{FF2B5EF4-FFF2-40B4-BE49-F238E27FC236}">
                <a16:creationId xmlns:a16="http://schemas.microsoft.com/office/drawing/2014/main" id="{97FF7FCA-B913-49F0-8629-6D0A44CF9A49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25</xdr:row>
      <xdr:rowOff>190500</xdr:rowOff>
    </xdr:from>
    <xdr:to>
      <xdr:col>18</xdr:col>
      <xdr:colOff>239640</xdr:colOff>
      <xdr:row>26</xdr:row>
      <xdr:rowOff>61500</xdr:rowOff>
    </xdr:to>
    <xdr:grpSp>
      <xdr:nvGrpSpPr>
        <xdr:cNvPr id="376" name="グループ化 375">
          <a:extLst>
            <a:ext uri="{FF2B5EF4-FFF2-40B4-BE49-F238E27FC236}">
              <a16:creationId xmlns:a16="http://schemas.microsoft.com/office/drawing/2014/main" id="{4F8EA642-7F64-495C-B38E-6307E2FDB611}"/>
            </a:ext>
          </a:extLst>
        </xdr:cNvPr>
        <xdr:cNvGrpSpPr/>
      </xdr:nvGrpSpPr>
      <xdr:grpSpPr>
        <a:xfrm>
          <a:off x="10694840" y="961390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377" name="正方形/長方形 376">
            <a:extLst>
              <a:ext uri="{FF2B5EF4-FFF2-40B4-BE49-F238E27FC236}">
                <a16:creationId xmlns:a16="http://schemas.microsoft.com/office/drawing/2014/main" id="{4FF87443-CA08-4E87-8258-48B00ECF6422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8" name="正方形/長方形 377">
            <a:extLst>
              <a:ext uri="{FF2B5EF4-FFF2-40B4-BE49-F238E27FC236}">
                <a16:creationId xmlns:a16="http://schemas.microsoft.com/office/drawing/2014/main" id="{859A8691-0436-4386-92FB-188780786093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28</xdr:row>
      <xdr:rowOff>141900</xdr:rowOff>
    </xdr:from>
    <xdr:to>
      <xdr:col>5</xdr:col>
      <xdr:colOff>484801</xdr:colOff>
      <xdr:row>28</xdr:row>
      <xdr:rowOff>233340</xdr:rowOff>
    </xdr:to>
    <xdr:sp macro="" textlink="">
      <xdr:nvSpPr>
        <xdr:cNvPr id="379" name="正方形/長方形 378">
          <a:extLst>
            <a:ext uri="{FF2B5EF4-FFF2-40B4-BE49-F238E27FC236}">
              <a16:creationId xmlns:a16="http://schemas.microsoft.com/office/drawing/2014/main" id="{226DBF81-21BB-43E2-A5C4-DB1664F2C773}"/>
            </a:ext>
          </a:extLst>
        </xdr:cNvPr>
        <xdr:cNvSpPr/>
      </xdr:nvSpPr>
      <xdr:spPr>
        <a:xfrm rot="2700000">
          <a:off x="3095414" y="4969087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124801</xdr:colOff>
      <xdr:row>28</xdr:row>
      <xdr:rowOff>141900</xdr:rowOff>
    </xdr:from>
    <xdr:to>
      <xdr:col>11</xdr:col>
      <xdr:colOff>484801</xdr:colOff>
      <xdr:row>28</xdr:row>
      <xdr:rowOff>233340</xdr:rowOff>
    </xdr:to>
    <xdr:sp macro="" textlink="">
      <xdr:nvSpPr>
        <xdr:cNvPr id="380" name="正方形/長方形 379">
          <a:extLst>
            <a:ext uri="{FF2B5EF4-FFF2-40B4-BE49-F238E27FC236}">
              <a16:creationId xmlns:a16="http://schemas.microsoft.com/office/drawing/2014/main" id="{D8CFD45B-CCC8-4745-99F1-45011E2C0930}"/>
            </a:ext>
          </a:extLst>
        </xdr:cNvPr>
        <xdr:cNvSpPr/>
      </xdr:nvSpPr>
      <xdr:spPr>
        <a:xfrm rot="2700000">
          <a:off x="6600614" y="4969087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389213</xdr:colOff>
      <xdr:row>26</xdr:row>
      <xdr:rowOff>193887</xdr:rowOff>
    </xdr:from>
    <xdr:to>
      <xdr:col>19</xdr:col>
      <xdr:colOff>641213</xdr:colOff>
      <xdr:row>27</xdr:row>
      <xdr:rowOff>64887</xdr:rowOff>
    </xdr:to>
    <xdr:grpSp>
      <xdr:nvGrpSpPr>
        <xdr:cNvPr id="381" name="グループ化 380">
          <a:extLst>
            <a:ext uri="{FF2B5EF4-FFF2-40B4-BE49-F238E27FC236}">
              <a16:creationId xmlns:a16="http://schemas.microsoft.com/office/drawing/2014/main" id="{F3391C3B-663D-4496-9D56-F436668C88E1}"/>
            </a:ext>
          </a:extLst>
        </xdr:cNvPr>
        <xdr:cNvGrpSpPr/>
      </xdr:nvGrpSpPr>
      <xdr:grpSpPr>
        <a:xfrm>
          <a:off x="11819213" y="9998287"/>
          <a:ext cx="252000" cy="252000"/>
          <a:chOff x="2409360" y="2971800"/>
          <a:chExt cx="252000" cy="252000"/>
        </a:xfrm>
        <a:solidFill>
          <a:srgbClr val="66FFFF"/>
        </a:solidFill>
      </xdr:grpSpPr>
      <xdr:sp macro="" textlink="">
        <xdr:nvSpPr>
          <xdr:cNvPr id="382" name="正方形/長方形 381">
            <a:extLst>
              <a:ext uri="{FF2B5EF4-FFF2-40B4-BE49-F238E27FC236}">
                <a16:creationId xmlns:a16="http://schemas.microsoft.com/office/drawing/2014/main" id="{440F5A40-0E1C-4CAB-951D-0E40A52221D1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3" name="正方形/長方形 382">
            <a:extLst>
              <a:ext uri="{FF2B5EF4-FFF2-40B4-BE49-F238E27FC236}">
                <a16:creationId xmlns:a16="http://schemas.microsoft.com/office/drawing/2014/main" id="{3CF4335E-4AED-457A-9BAC-F34748287514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389213</xdr:colOff>
      <xdr:row>24</xdr:row>
      <xdr:rowOff>186267</xdr:rowOff>
    </xdr:from>
    <xdr:to>
      <xdr:col>19</xdr:col>
      <xdr:colOff>641213</xdr:colOff>
      <xdr:row>25</xdr:row>
      <xdr:rowOff>57267</xdr:rowOff>
    </xdr:to>
    <xdr:grpSp>
      <xdr:nvGrpSpPr>
        <xdr:cNvPr id="387" name="グループ化 386">
          <a:extLst>
            <a:ext uri="{FF2B5EF4-FFF2-40B4-BE49-F238E27FC236}">
              <a16:creationId xmlns:a16="http://schemas.microsoft.com/office/drawing/2014/main" id="{8BE313AF-C542-47E9-A7F9-53C47F4D7173}"/>
            </a:ext>
          </a:extLst>
        </xdr:cNvPr>
        <xdr:cNvGrpSpPr/>
      </xdr:nvGrpSpPr>
      <xdr:grpSpPr>
        <a:xfrm>
          <a:off x="11819213" y="9228667"/>
          <a:ext cx="252000" cy="252000"/>
          <a:chOff x="2409360" y="2971800"/>
          <a:chExt cx="252000" cy="252000"/>
        </a:xfrm>
        <a:solidFill>
          <a:srgbClr val="000099"/>
        </a:solidFill>
      </xdr:grpSpPr>
      <xdr:sp macro="" textlink="">
        <xdr:nvSpPr>
          <xdr:cNvPr id="388" name="正方形/長方形 387">
            <a:extLst>
              <a:ext uri="{FF2B5EF4-FFF2-40B4-BE49-F238E27FC236}">
                <a16:creationId xmlns:a16="http://schemas.microsoft.com/office/drawing/2014/main" id="{E4D31CE0-6C66-433D-9E32-EF1B52DA21DD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9" name="正方形/長方形 388">
            <a:extLst>
              <a:ext uri="{FF2B5EF4-FFF2-40B4-BE49-F238E27FC236}">
                <a16:creationId xmlns:a16="http://schemas.microsoft.com/office/drawing/2014/main" id="{46B852C6-73E6-4E1B-ABB1-F2742FC13672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406146</xdr:colOff>
      <xdr:row>24</xdr:row>
      <xdr:rowOff>278553</xdr:rowOff>
    </xdr:from>
    <xdr:to>
      <xdr:col>18</xdr:col>
      <xdr:colOff>658146</xdr:colOff>
      <xdr:row>25</xdr:row>
      <xdr:rowOff>149553</xdr:rowOff>
    </xdr:to>
    <xdr:grpSp>
      <xdr:nvGrpSpPr>
        <xdr:cNvPr id="390" name="グループ化 389">
          <a:extLst>
            <a:ext uri="{FF2B5EF4-FFF2-40B4-BE49-F238E27FC236}">
              <a16:creationId xmlns:a16="http://schemas.microsoft.com/office/drawing/2014/main" id="{D063B6D8-CF8A-4E66-97FB-86803EE16B20}"/>
            </a:ext>
          </a:extLst>
        </xdr:cNvPr>
        <xdr:cNvGrpSpPr/>
      </xdr:nvGrpSpPr>
      <xdr:grpSpPr>
        <a:xfrm>
          <a:off x="11163046" y="9320953"/>
          <a:ext cx="252000" cy="252000"/>
          <a:chOff x="2409360" y="2971800"/>
          <a:chExt cx="252000" cy="252000"/>
        </a:xfrm>
        <a:solidFill>
          <a:srgbClr val="66FF33"/>
        </a:solidFill>
      </xdr:grpSpPr>
      <xdr:sp macro="" textlink="">
        <xdr:nvSpPr>
          <xdr:cNvPr id="391" name="正方形/長方形 390">
            <a:extLst>
              <a:ext uri="{FF2B5EF4-FFF2-40B4-BE49-F238E27FC236}">
                <a16:creationId xmlns:a16="http://schemas.microsoft.com/office/drawing/2014/main" id="{1895FE42-36DC-4BFD-9280-EAE7DAC4E512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2" name="正方形/長方形 391">
            <a:extLst>
              <a:ext uri="{FF2B5EF4-FFF2-40B4-BE49-F238E27FC236}">
                <a16:creationId xmlns:a16="http://schemas.microsoft.com/office/drawing/2014/main" id="{CFDA0682-6C23-43AE-91E1-F223BE59C12F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406146</xdr:colOff>
      <xdr:row>25</xdr:row>
      <xdr:rowOff>278553</xdr:rowOff>
    </xdr:from>
    <xdr:to>
      <xdr:col>18</xdr:col>
      <xdr:colOff>658146</xdr:colOff>
      <xdr:row>26</xdr:row>
      <xdr:rowOff>149553</xdr:rowOff>
    </xdr:to>
    <xdr:grpSp>
      <xdr:nvGrpSpPr>
        <xdr:cNvPr id="393" name="グループ化 392">
          <a:extLst>
            <a:ext uri="{FF2B5EF4-FFF2-40B4-BE49-F238E27FC236}">
              <a16:creationId xmlns:a16="http://schemas.microsoft.com/office/drawing/2014/main" id="{750C7666-B2E5-4427-A004-6CEBE2B69780}"/>
            </a:ext>
          </a:extLst>
        </xdr:cNvPr>
        <xdr:cNvGrpSpPr/>
      </xdr:nvGrpSpPr>
      <xdr:grpSpPr>
        <a:xfrm>
          <a:off x="11163046" y="9701953"/>
          <a:ext cx="252000" cy="252000"/>
          <a:chOff x="2409360" y="2971800"/>
          <a:chExt cx="252000" cy="252000"/>
        </a:xfrm>
        <a:solidFill>
          <a:srgbClr val="66FFFF"/>
        </a:solidFill>
      </xdr:grpSpPr>
      <xdr:sp macro="" textlink="">
        <xdr:nvSpPr>
          <xdr:cNvPr id="394" name="正方形/長方形 393">
            <a:extLst>
              <a:ext uri="{FF2B5EF4-FFF2-40B4-BE49-F238E27FC236}">
                <a16:creationId xmlns:a16="http://schemas.microsoft.com/office/drawing/2014/main" id="{55A47A92-DBF0-4C7B-889A-8A58625C3AA6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5" name="正方形/長方形 394">
            <a:extLst>
              <a:ext uri="{FF2B5EF4-FFF2-40B4-BE49-F238E27FC236}">
                <a16:creationId xmlns:a16="http://schemas.microsoft.com/office/drawing/2014/main" id="{8DAAF57F-1338-432D-B245-9A4015CF3A3E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525527</xdr:colOff>
      <xdr:row>25</xdr:row>
      <xdr:rowOff>92540</xdr:rowOff>
    </xdr:from>
    <xdr:to>
      <xdr:col>19</xdr:col>
      <xdr:colOff>108660</xdr:colOff>
      <xdr:row>25</xdr:row>
      <xdr:rowOff>376460</xdr:rowOff>
    </xdr:to>
    <xdr:grpSp>
      <xdr:nvGrpSpPr>
        <xdr:cNvPr id="396" name="グループ化 395">
          <a:extLst>
            <a:ext uri="{FF2B5EF4-FFF2-40B4-BE49-F238E27FC236}">
              <a16:creationId xmlns:a16="http://schemas.microsoft.com/office/drawing/2014/main" id="{4BF5822E-E885-480F-BBA9-22FDA9BA3C5F}"/>
            </a:ext>
          </a:extLst>
        </xdr:cNvPr>
        <xdr:cNvGrpSpPr/>
      </xdr:nvGrpSpPr>
      <xdr:grpSpPr>
        <a:xfrm>
          <a:off x="11282427" y="9515940"/>
          <a:ext cx="256233" cy="28392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397" name="正方形/長方形 396">
            <a:extLst>
              <a:ext uri="{FF2B5EF4-FFF2-40B4-BE49-F238E27FC236}">
                <a16:creationId xmlns:a16="http://schemas.microsoft.com/office/drawing/2014/main" id="{96A1D199-5F4C-4AFA-86A5-E62BCB0AC31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8" name="正方形/長方形 397">
            <a:extLst>
              <a:ext uri="{FF2B5EF4-FFF2-40B4-BE49-F238E27FC236}">
                <a16:creationId xmlns:a16="http://schemas.microsoft.com/office/drawing/2014/main" id="{47319078-B5F0-4C1F-B0C1-FC3A8B33E1F3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129540</xdr:colOff>
      <xdr:row>22</xdr:row>
      <xdr:rowOff>68580</xdr:rowOff>
    </xdr:from>
    <xdr:to>
      <xdr:col>11</xdr:col>
      <xdr:colOff>381000</xdr:colOff>
      <xdr:row>22</xdr:row>
      <xdr:rowOff>320580</xdr:rowOff>
    </xdr:to>
    <xdr:sp macro="" textlink="">
      <xdr:nvSpPr>
        <xdr:cNvPr id="399" name="正方形/長方形 398">
          <a:extLst>
            <a:ext uri="{FF2B5EF4-FFF2-40B4-BE49-F238E27FC236}">
              <a16:creationId xmlns:a16="http://schemas.microsoft.com/office/drawing/2014/main" id="{F9E9048A-7485-4FA4-A1E8-637B7B1773EF}"/>
            </a:ext>
          </a:extLst>
        </xdr:cNvPr>
        <xdr:cNvSpPr/>
      </xdr:nvSpPr>
      <xdr:spPr>
        <a:xfrm>
          <a:off x="6471073" y="2744047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205740</xdr:colOff>
      <xdr:row>35</xdr:row>
      <xdr:rowOff>320040</xdr:rowOff>
    </xdr:from>
    <xdr:to>
      <xdr:col>20</xdr:col>
      <xdr:colOff>457200</xdr:colOff>
      <xdr:row>36</xdr:row>
      <xdr:rowOff>191040</xdr:rowOff>
    </xdr:to>
    <xdr:sp macro="" textlink="">
      <xdr:nvSpPr>
        <xdr:cNvPr id="400" name="正方形/長方形 399">
          <a:extLst>
            <a:ext uri="{FF2B5EF4-FFF2-40B4-BE49-F238E27FC236}">
              <a16:creationId xmlns:a16="http://schemas.microsoft.com/office/drawing/2014/main" id="{FC5EBF6D-C2AD-4698-B0C7-C031801CC7D4}"/>
            </a:ext>
          </a:extLst>
        </xdr:cNvPr>
        <xdr:cNvSpPr/>
      </xdr:nvSpPr>
      <xdr:spPr>
        <a:xfrm>
          <a:off x="12177607" y="2233507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338160</xdr:colOff>
      <xdr:row>37</xdr:row>
      <xdr:rowOff>141900</xdr:rowOff>
    </xdr:from>
    <xdr:to>
      <xdr:col>21</xdr:col>
      <xdr:colOff>27600</xdr:colOff>
      <xdr:row>37</xdr:row>
      <xdr:rowOff>233340</xdr:rowOff>
    </xdr:to>
    <xdr:sp macro="" textlink="">
      <xdr:nvSpPr>
        <xdr:cNvPr id="401" name="正方形/長方形 400">
          <a:extLst>
            <a:ext uri="{FF2B5EF4-FFF2-40B4-BE49-F238E27FC236}">
              <a16:creationId xmlns:a16="http://schemas.microsoft.com/office/drawing/2014/main" id="{639EF4F9-4961-4C73-A107-EA10C8928718}"/>
            </a:ext>
          </a:extLst>
        </xdr:cNvPr>
        <xdr:cNvSpPr/>
      </xdr:nvSpPr>
      <xdr:spPr>
        <a:xfrm rot="2700000">
          <a:off x="12443460" y="2683934"/>
          <a:ext cx="91440" cy="358306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38</xdr:row>
      <xdr:rowOff>68580</xdr:rowOff>
    </xdr:from>
    <xdr:to>
      <xdr:col>13</xdr:col>
      <xdr:colOff>411480</xdr:colOff>
      <xdr:row>38</xdr:row>
      <xdr:rowOff>320580</xdr:rowOff>
    </xdr:to>
    <xdr:sp macro="" textlink="">
      <xdr:nvSpPr>
        <xdr:cNvPr id="402" name="正方形/長方形 401">
          <a:extLst>
            <a:ext uri="{FF2B5EF4-FFF2-40B4-BE49-F238E27FC236}">
              <a16:creationId xmlns:a16="http://schemas.microsoft.com/office/drawing/2014/main" id="{7378762C-8952-4AEB-885A-7DFFEC7A62B1}"/>
            </a:ext>
          </a:extLst>
        </xdr:cNvPr>
        <xdr:cNvSpPr/>
      </xdr:nvSpPr>
      <xdr:spPr>
        <a:xfrm>
          <a:off x="7669953" y="3125047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563880</xdr:colOff>
      <xdr:row>41</xdr:row>
      <xdr:rowOff>91440</xdr:rowOff>
    </xdr:from>
    <xdr:to>
      <xdr:col>21</xdr:col>
      <xdr:colOff>144780</xdr:colOff>
      <xdr:row>41</xdr:row>
      <xdr:rowOff>343440</xdr:rowOff>
    </xdr:to>
    <xdr:sp macro="" textlink="">
      <xdr:nvSpPr>
        <xdr:cNvPr id="403" name="正方形/長方形 402">
          <a:extLst>
            <a:ext uri="{FF2B5EF4-FFF2-40B4-BE49-F238E27FC236}">
              <a16:creationId xmlns:a16="http://schemas.microsoft.com/office/drawing/2014/main" id="{E35C770D-A3FB-4583-BE32-A42E9F572225}"/>
            </a:ext>
          </a:extLst>
        </xdr:cNvPr>
        <xdr:cNvSpPr/>
      </xdr:nvSpPr>
      <xdr:spPr>
        <a:xfrm>
          <a:off x="12535747" y="4290907"/>
          <a:ext cx="249766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37</xdr:row>
      <xdr:rowOff>45720</xdr:rowOff>
    </xdr:from>
    <xdr:to>
      <xdr:col>19</xdr:col>
      <xdr:colOff>18660</xdr:colOff>
      <xdr:row>37</xdr:row>
      <xdr:rowOff>297720</xdr:rowOff>
    </xdr:to>
    <xdr:grpSp>
      <xdr:nvGrpSpPr>
        <xdr:cNvPr id="404" name="グループ化 403">
          <a:extLst>
            <a:ext uri="{FF2B5EF4-FFF2-40B4-BE49-F238E27FC236}">
              <a16:creationId xmlns:a16="http://schemas.microsoft.com/office/drawing/2014/main" id="{475E89AC-E4B3-48FB-A406-4CDACB138FC7}"/>
            </a:ext>
          </a:extLst>
        </xdr:cNvPr>
        <xdr:cNvGrpSpPr/>
      </xdr:nvGrpSpPr>
      <xdr:grpSpPr>
        <a:xfrm>
          <a:off x="11146960" y="13939520"/>
          <a:ext cx="301700" cy="252000"/>
          <a:chOff x="2409360" y="2971800"/>
          <a:chExt cx="299160" cy="252000"/>
        </a:xfrm>
      </xdr:grpSpPr>
      <xdr:sp macro="" textlink="">
        <xdr:nvSpPr>
          <xdr:cNvPr id="405" name="正方形/長方形 404">
            <a:extLst>
              <a:ext uri="{FF2B5EF4-FFF2-40B4-BE49-F238E27FC236}">
                <a16:creationId xmlns:a16="http://schemas.microsoft.com/office/drawing/2014/main" id="{D47756DC-2E55-4D17-A298-B12499115DE5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6" name="正方形/長方形 405">
            <a:extLst>
              <a:ext uri="{FF2B5EF4-FFF2-40B4-BE49-F238E27FC236}">
                <a16:creationId xmlns:a16="http://schemas.microsoft.com/office/drawing/2014/main" id="{0B44BE77-E424-4C36-A591-6D838F77EC2C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411480</xdr:colOff>
      <xdr:row>39</xdr:row>
      <xdr:rowOff>205740</xdr:rowOff>
    </xdr:from>
    <xdr:to>
      <xdr:col>20</xdr:col>
      <xdr:colOff>662940</xdr:colOff>
      <xdr:row>40</xdr:row>
      <xdr:rowOff>76740</xdr:rowOff>
    </xdr:to>
    <xdr:sp macro="" textlink="">
      <xdr:nvSpPr>
        <xdr:cNvPr id="407" name="正方形/長方形 406">
          <a:extLst>
            <a:ext uri="{FF2B5EF4-FFF2-40B4-BE49-F238E27FC236}">
              <a16:creationId xmlns:a16="http://schemas.microsoft.com/office/drawing/2014/main" id="{7F5EBD03-BF43-4B37-A13F-0DC69455D7A8}"/>
            </a:ext>
          </a:extLst>
        </xdr:cNvPr>
        <xdr:cNvSpPr/>
      </xdr:nvSpPr>
      <xdr:spPr>
        <a:xfrm>
          <a:off x="12383347" y="3643207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94321</xdr:colOff>
      <xdr:row>39</xdr:row>
      <xdr:rowOff>126659</xdr:rowOff>
    </xdr:from>
    <xdr:to>
      <xdr:col>11</xdr:col>
      <xdr:colOff>454321</xdr:colOff>
      <xdr:row>39</xdr:row>
      <xdr:rowOff>218099</xdr:rowOff>
    </xdr:to>
    <xdr:sp macro="" textlink="">
      <xdr:nvSpPr>
        <xdr:cNvPr id="408" name="正方形/長方形 407">
          <a:extLst>
            <a:ext uri="{FF2B5EF4-FFF2-40B4-BE49-F238E27FC236}">
              <a16:creationId xmlns:a16="http://schemas.microsoft.com/office/drawing/2014/main" id="{FA5F9BB5-6F33-4356-95FE-6FA2440AA734}"/>
            </a:ext>
          </a:extLst>
        </xdr:cNvPr>
        <xdr:cNvSpPr/>
      </xdr:nvSpPr>
      <xdr:spPr>
        <a:xfrm rot="2700000">
          <a:off x="6570134" y="3429846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389213</xdr:colOff>
      <xdr:row>40</xdr:row>
      <xdr:rowOff>193887</xdr:rowOff>
    </xdr:from>
    <xdr:to>
      <xdr:col>19</xdr:col>
      <xdr:colOff>641213</xdr:colOff>
      <xdr:row>41</xdr:row>
      <xdr:rowOff>64887</xdr:rowOff>
    </xdr:to>
    <xdr:grpSp>
      <xdr:nvGrpSpPr>
        <xdr:cNvPr id="409" name="グループ化 408">
          <a:extLst>
            <a:ext uri="{FF2B5EF4-FFF2-40B4-BE49-F238E27FC236}">
              <a16:creationId xmlns:a16="http://schemas.microsoft.com/office/drawing/2014/main" id="{A3D4589C-338C-4099-B3E9-77D86D0C7AC8}"/>
            </a:ext>
          </a:extLst>
        </xdr:cNvPr>
        <xdr:cNvGrpSpPr/>
      </xdr:nvGrpSpPr>
      <xdr:grpSpPr>
        <a:xfrm>
          <a:off x="11819213" y="15230687"/>
          <a:ext cx="252000" cy="252000"/>
          <a:chOff x="2409360" y="2971800"/>
          <a:chExt cx="252000" cy="252000"/>
        </a:xfrm>
        <a:solidFill>
          <a:srgbClr val="66FF33"/>
        </a:solidFill>
      </xdr:grpSpPr>
      <xdr:sp macro="" textlink="">
        <xdr:nvSpPr>
          <xdr:cNvPr id="410" name="正方形/長方形 409">
            <a:extLst>
              <a:ext uri="{FF2B5EF4-FFF2-40B4-BE49-F238E27FC236}">
                <a16:creationId xmlns:a16="http://schemas.microsoft.com/office/drawing/2014/main" id="{ADC52F8B-8C20-4444-8E1F-F233806BDDD0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1" name="正方形/長方形 410">
            <a:extLst>
              <a:ext uri="{FF2B5EF4-FFF2-40B4-BE49-F238E27FC236}">
                <a16:creationId xmlns:a16="http://schemas.microsoft.com/office/drawing/2014/main" id="{099F3AF6-FB05-4103-BDB7-0E6716759CD3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40</xdr:row>
      <xdr:rowOff>134280</xdr:rowOff>
    </xdr:from>
    <xdr:to>
      <xdr:col>5</xdr:col>
      <xdr:colOff>484801</xdr:colOff>
      <xdr:row>40</xdr:row>
      <xdr:rowOff>225720</xdr:rowOff>
    </xdr:to>
    <xdr:sp macro="" textlink="">
      <xdr:nvSpPr>
        <xdr:cNvPr id="412" name="正方形/長方形 411">
          <a:extLst>
            <a:ext uri="{FF2B5EF4-FFF2-40B4-BE49-F238E27FC236}">
              <a16:creationId xmlns:a16="http://schemas.microsoft.com/office/drawing/2014/main" id="{B67630F8-CFD2-4340-9CDD-ECCC22EED546}"/>
            </a:ext>
          </a:extLst>
        </xdr:cNvPr>
        <xdr:cNvSpPr/>
      </xdr:nvSpPr>
      <xdr:spPr>
        <a:xfrm rot="2700000">
          <a:off x="3095414" y="3818467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40</xdr:row>
      <xdr:rowOff>68580</xdr:rowOff>
    </xdr:from>
    <xdr:to>
      <xdr:col>13</xdr:col>
      <xdr:colOff>411480</xdr:colOff>
      <xdr:row>40</xdr:row>
      <xdr:rowOff>320580</xdr:rowOff>
    </xdr:to>
    <xdr:sp macro="" textlink="">
      <xdr:nvSpPr>
        <xdr:cNvPr id="413" name="正方形/長方形 412">
          <a:extLst>
            <a:ext uri="{FF2B5EF4-FFF2-40B4-BE49-F238E27FC236}">
              <a16:creationId xmlns:a16="http://schemas.microsoft.com/office/drawing/2014/main" id="{C26F72D9-5876-40F7-8B75-C0A16BA1A657}"/>
            </a:ext>
          </a:extLst>
        </xdr:cNvPr>
        <xdr:cNvSpPr/>
      </xdr:nvSpPr>
      <xdr:spPr>
        <a:xfrm>
          <a:off x="7669953" y="3887047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268140</xdr:colOff>
      <xdr:row>38</xdr:row>
      <xdr:rowOff>219540</xdr:rowOff>
    </xdr:from>
    <xdr:to>
      <xdr:col>20</xdr:col>
      <xdr:colOff>520140</xdr:colOff>
      <xdr:row>39</xdr:row>
      <xdr:rowOff>122460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id="{B61AC32C-93B9-4C1D-B884-65875A8240FC}"/>
            </a:ext>
          </a:extLst>
        </xdr:cNvPr>
        <xdr:cNvGrpSpPr/>
      </xdr:nvGrpSpPr>
      <xdr:grpSpPr>
        <a:xfrm>
          <a:off x="12371240" y="1449434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415" name="正方形/長方形 414">
            <a:extLst>
              <a:ext uri="{FF2B5EF4-FFF2-40B4-BE49-F238E27FC236}">
                <a16:creationId xmlns:a16="http://schemas.microsoft.com/office/drawing/2014/main" id="{C87CAAAB-C9A2-4E83-A4C2-7E21B965802A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6" name="正方形/長方形 415">
            <a:extLst>
              <a:ext uri="{FF2B5EF4-FFF2-40B4-BE49-F238E27FC236}">
                <a16:creationId xmlns:a16="http://schemas.microsoft.com/office/drawing/2014/main" id="{80D40315-C00C-4954-9CF4-66E1D0152C7C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83820</xdr:colOff>
      <xdr:row>42</xdr:row>
      <xdr:rowOff>846</xdr:rowOff>
    </xdr:from>
    <xdr:to>
      <xdr:col>23</xdr:col>
      <xdr:colOff>335280</xdr:colOff>
      <xdr:row>42</xdr:row>
      <xdr:rowOff>252846</xdr:rowOff>
    </xdr:to>
    <xdr:sp macro="" textlink="">
      <xdr:nvSpPr>
        <xdr:cNvPr id="417" name="正方形/長方形 416">
          <a:extLst>
            <a:ext uri="{FF2B5EF4-FFF2-40B4-BE49-F238E27FC236}">
              <a16:creationId xmlns:a16="http://schemas.microsoft.com/office/drawing/2014/main" id="{BC82123D-6AA8-4294-B488-2D30015B8411}"/>
            </a:ext>
          </a:extLst>
        </xdr:cNvPr>
        <xdr:cNvSpPr/>
      </xdr:nvSpPr>
      <xdr:spPr>
        <a:xfrm>
          <a:off x="14062287" y="4581313"/>
          <a:ext cx="251460" cy="252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42</xdr:row>
      <xdr:rowOff>141900</xdr:rowOff>
    </xdr:from>
    <xdr:to>
      <xdr:col>5</xdr:col>
      <xdr:colOff>484801</xdr:colOff>
      <xdr:row>42</xdr:row>
      <xdr:rowOff>233340</xdr:rowOff>
    </xdr:to>
    <xdr:sp macro="" textlink="">
      <xdr:nvSpPr>
        <xdr:cNvPr id="418" name="正方形/長方形 417">
          <a:extLst>
            <a:ext uri="{FF2B5EF4-FFF2-40B4-BE49-F238E27FC236}">
              <a16:creationId xmlns:a16="http://schemas.microsoft.com/office/drawing/2014/main" id="{6BF057DD-B7F3-4A23-B178-D7791F174ED2}"/>
            </a:ext>
          </a:extLst>
        </xdr:cNvPr>
        <xdr:cNvSpPr/>
      </xdr:nvSpPr>
      <xdr:spPr>
        <a:xfrm rot="2700000">
          <a:off x="3095414" y="4588087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161460</xdr:colOff>
      <xdr:row>36</xdr:row>
      <xdr:rowOff>44280</xdr:rowOff>
    </xdr:from>
    <xdr:to>
      <xdr:col>3</xdr:col>
      <xdr:colOff>413460</xdr:colOff>
      <xdr:row>36</xdr:row>
      <xdr:rowOff>328200</xdr:rowOff>
    </xdr:to>
    <xdr:grpSp>
      <xdr:nvGrpSpPr>
        <xdr:cNvPr id="419" name="グループ化 418">
          <a:extLst>
            <a:ext uri="{FF2B5EF4-FFF2-40B4-BE49-F238E27FC236}">
              <a16:creationId xmlns:a16="http://schemas.microsoft.com/office/drawing/2014/main" id="{29E5205E-B0D4-4BD2-B3E0-2113164CD549}"/>
            </a:ext>
          </a:extLst>
        </xdr:cNvPr>
        <xdr:cNvGrpSpPr/>
      </xdr:nvGrpSpPr>
      <xdr:grpSpPr>
        <a:xfrm>
          <a:off x="2041060" y="13557080"/>
          <a:ext cx="252000" cy="283920"/>
          <a:chOff x="2409360" y="2939880"/>
          <a:chExt cx="252000" cy="283920"/>
        </a:xfrm>
        <a:solidFill>
          <a:srgbClr val="FFC000"/>
        </a:solidFill>
      </xdr:grpSpPr>
      <xdr:sp macro="" textlink="">
        <xdr:nvSpPr>
          <xdr:cNvPr id="420" name="正方形/長方形 419">
            <a:extLst>
              <a:ext uri="{FF2B5EF4-FFF2-40B4-BE49-F238E27FC236}">
                <a16:creationId xmlns:a16="http://schemas.microsoft.com/office/drawing/2014/main" id="{5F6313F4-0A98-4881-A99D-74779BEDF3F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1" name="正方形/長方形 420">
            <a:extLst>
              <a:ext uri="{FF2B5EF4-FFF2-40B4-BE49-F238E27FC236}">
                <a16:creationId xmlns:a16="http://schemas.microsoft.com/office/drawing/2014/main" id="{A3792428-FEEB-475D-9FF6-D98605102213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37</xdr:row>
      <xdr:rowOff>44280</xdr:rowOff>
    </xdr:from>
    <xdr:to>
      <xdr:col>3</xdr:col>
      <xdr:colOff>413460</xdr:colOff>
      <xdr:row>37</xdr:row>
      <xdr:rowOff>328200</xdr:rowOff>
    </xdr:to>
    <xdr:grpSp>
      <xdr:nvGrpSpPr>
        <xdr:cNvPr id="422" name="グループ化 421">
          <a:extLst>
            <a:ext uri="{FF2B5EF4-FFF2-40B4-BE49-F238E27FC236}">
              <a16:creationId xmlns:a16="http://schemas.microsoft.com/office/drawing/2014/main" id="{95822F5E-1618-4F13-94AB-14473B3FBF50}"/>
            </a:ext>
          </a:extLst>
        </xdr:cNvPr>
        <xdr:cNvGrpSpPr/>
      </xdr:nvGrpSpPr>
      <xdr:grpSpPr>
        <a:xfrm>
          <a:off x="2041060" y="13938080"/>
          <a:ext cx="252000" cy="283920"/>
          <a:chOff x="2409360" y="2939880"/>
          <a:chExt cx="252000" cy="283920"/>
        </a:xfrm>
        <a:solidFill>
          <a:srgbClr val="FFFF00"/>
        </a:solidFill>
      </xdr:grpSpPr>
      <xdr:sp macro="" textlink="">
        <xdr:nvSpPr>
          <xdr:cNvPr id="423" name="正方形/長方形 422">
            <a:extLst>
              <a:ext uri="{FF2B5EF4-FFF2-40B4-BE49-F238E27FC236}">
                <a16:creationId xmlns:a16="http://schemas.microsoft.com/office/drawing/2014/main" id="{FD04371B-3E00-42BF-B6F9-34F2105BB51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4" name="正方形/長方形 423">
            <a:extLst>
              <a:ext uri="{FF2B5EF4-FFF2-40B4-BE49-F238E27FC236}">
                <a16:creationId xmlns:a16="http://schemas.microsoft.com/office/drawing/2014/main" id="{C020A855-E648-48DF-B69E-0711C441F462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38</xdr:row>
      <xdr:rowOff>44280</xdr:rowOff>
    </xdr:from>
    <xdr:to>
      <xdr:col>3</xdr:col>
      <xdr:colOff>413460</xdr:colOff>
      <xdr:row>38</xdr:row>
      <xdr:rowOff>328200</xdr:rowOff>
    </xdr:to>
    <xdr:grpSp>
      <xdr:nvGrpSpPr>
        <xdr:cNvPr id="425" name="グループ化 424">
          <a:extLst>
            <a:ext uri="{FF2B5EF4-FFF2-40B4-BE49-F238E27FC236}">
              <a16:creationId xmlns:a16="http://schemas.microsoft.com/office/drawing/2014/main" id="{82242FAB-30B9-45DC-89BA-BB75759342C8}"/>
            </a:ext>
          </a:extLst>
        </xdr:cNvPr>
        <xdr:cNvGrpSpPr/>
      </xdr:nvGrpSpPr>
      <xdr:grpSpPr>
        <a:xfrm>
          <a:off x="2041060" y="14319080"/>
          <a:ext cx="252000" cy="283920"/>
          <a:chOff x="2409360" y="2939880"/>
          <a:chExt cx="252000" cy="283920"/>
        </a:xfrm>
        <a:solidFill>
          <a:srgbClr val="00B050"/>
        </a:solidFill>
      </xdr:grpSpPr>
      <xdr:sp macro="" textlink="">
        <xdr:nvSpPr>
          <xdr:cNvPr id="426" name="正方形/長方形 425">
            <a:extLst>
              <a:ext uri="{FF2B5EF4-FFF2-40B4-BE49-F238E27FC236}">
                <a16:creationId xmlns:a16="http://schemas.microsoft.com/office/drawing/2014/main" id="{22DE9045-5766-4B37-95F2-326FC321B206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7" name="正方形/長方形 426">
            <a:extLst>
              <a:ext uri="{FF2B5EF4-FFF2-40B4-BE49-F238E27FC236}">
                <a16:creationId xmlns:a16="http://schemas.microsoft.com/office/drawing/2014/main" id="{71E27467-364F-487E-BC16-0422EB12FF6F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39</xdr:row>
      <xdr:rowOff>44280</xdr:rowOff>
    </xdr:from>
    <xdr:to>
      <xdr:col>3</xdr:col>
      <xdr:colOff>413460</xdr:colOff>
      <xdr:row>39</xdr:row>
      <xdr:rowOff>328200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B6DA2B92-C678-417A-83AA-4BAC61C94A3E}"/>
            </a:ext>
          </a:extLst>
        </xdr:cNvPr>
        <xdr:cNvGrpSpPr/>
      </xdr:nvGrpSpPr>
      <xdr:grpSpPr>
        <a:xfrm>
          <a:off x="2041060" y="14700080"/>
          <a:ext cx="252000" cy="28392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429" name="正方形/長方形 428">
            <a:extLst>
              <a:ext uri="{FF2B5EF4-FFF2-40B4-BE49-F238E27FC236}">
                <a16:creationId xmlns:a16="http://schemas.microsoft.com/office/drawing/2014/main" id="{054652E2-B8D1-482D-8615-DA83E6B320F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0" name="正方形/長方形 429">
            <a:extLst>
              <a:ext uri="{FF2B5EF4-FFF2-40B4-BE49-F238E27FC236}">
                <a16:creationId xmlns:a16="http://schemas.microsoft.com/office/drawing/2014/main" id="{2623C4EA-7120-4163-A0C0-DB11BDE834DB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40</xdr:row>
      <xdr:rowOff>44280</xdr:rowOff>
    </xdr:from>
    <xdr:to>
      <xdr:col>3</xdr:col>
      <xdr:colOff>413460</xdr:colOff>
      <xdr:row>40</xdr:row>
      <xdr:rowOff>328200</xdr:rowOff>
    </xdr:to>
    <xdr:grpSp>
      <xdr:nvGrpSpPr>
        <xdr:cNvPr id="431" name="グループ化 430">
          <a:extLst>
            <a:ext uri="{FF2B5EF4-FFF2-40B4-BE49-F238E27FC236}">
              <a16:creationId xmlns:a16="http://schemas.microsoft.com/office/drawing/2014/main" id="{D2178227-E23E-412C-8B80-1BF90164000B}"/>
            </a:ext>
          </a:extLst>
        </xdr:cNvPr>
        <xdr:cNvGrpSpPr/>
      </xdr:nvGrpSpPr>
      <xdr:grpSpPr>
        <a:xfrm>
          <a:off x="2041060" y="15081080"/>
          <a:ext cx="252000" cy="283920"/>
          <a:chOff x="2409360" y="2939880"/>
          <a:chExt cx="252000" cy="283920"/>
        </a:xfrm>
        <a:solidFill>
          <a:srgbClr val="66FF33"/>
        </a:solidFill>
      </xdr:grpSpPr>
      <xdr:sp macro="" textlink="">
        <xdr:nvSpPr>
          <xdr:cNvPr id="432" name="正方形/長方形 431">
            <a:extLst>
              <a:ext uri="{FF2B5EF4-FFF2-40B4-BE49-F238E27FC236}">
                <a16:creationId xmlns:a16="http://schemas.microsoft.com/office/drawing/2014/main" id="{C7A769D0-9574-45FF-9418-BA6868C69EAF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3" name="正方形/長方形 432">
            <a:extLst>
              <a:ext uri="{FF2B5EF4-FFF2-40B4-BE49-F238E27FC236}">
                <a16:creationId xmlns:a16="http://schemas.microsoft.com/office/drawing/2014/main" id="{D29EFD8B-5FDC-4B6D-8B21-20D490B01684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41</xdr:row>
      <xdr:rowOff>44280</xdr:rowOff>
    </xdr:from>
    <xdr:to>
      <xdr:col>3</xdr:col>
      <xdr:colOff>413460</xdr:colOff>
      <xdr:row>41</xdr:row>
      <xdr:rowOff>328200</xdr:rowOff>
    </xdr:to>
    <xdr:grpSp>
      <xdr:nvGrpSpPr>
        <xdr:cNvPr id="434" name="グループ化 433">
          <a:extLst>
            <a:ext uri="{FF2B5EF4-FFF2-40B4-BE49-F238E27FC236}">
              <a16:creationId xmlns:a16="http://schemas.microsoft.com/office/drawing/2014/main" id="{B1686326-2EF7-4155-B33E-18610901F6FA}"/>
            </a:ext>
          </a:extLst>
        </xdr:cNvPr>
        <xdr:cNvGrpSpPr/>
      </xdr:nvGrpSpPr>
      <xdr:grpSpPr>
        <a:xfrm>
          <a:off x="2041060" y="15462080"/>
          <a:ext cx="252000" cy="283920"/>
          <a:chOff x="2409360" y="2939880"/>
          <a:chExt cx="252000" cy="283920"/>
        </a:xfrm>
        <a:solidFill>
          <a:srgbClr val="66FFFF"/>
        </a:solidFill>
      </xdr:grpSpPr>
      <xdr:sp macro="" textlink="">
        <xdr:nvSpPr>
          <xdr:cNvPr id="435" name="正方形/長方形 434">
            <a:extLst>
              <a:ext uri="{FF2B5EF4-FFF2-40B4-BE49-F238E27FC236}">
                <a16:creationId xmlns:a16="http://schemas.microsoft.com/office/drawing/2014/main" id="{13A40BFE-E4FB-4D6F-8D0F-1433EF52C25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6" name="正方形/長方形 435">
            <a:extLst>
              <a:ext uri="{FF2B5EF4-FFF2-40B4-BE49-F238E27FC236}">
                <a16:creationId xmlns:a16="http://schemas.microsoft.com/office/drawing/2014/main" id="{F56CB7E1-1F38-4AC1-BBAF-77A0D76ADC1A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161460</xdr:colOff>
      <xdr:row>42</xdr:row>
      <xdr:rowOff>44280</xdr:rowOff>
    </xdr:from>
    <xdr:to>
      <xdr:col>3</xdr:col>
      <xdr:colOff>413460</xdr:colOff>
      <xdr:row>42</xdr:row>
      <xdr:rowOff>328200</xdr:rowOff>
    </xdr:to>
    <xdr:grpSp>
      <xdr:nvGrpSpPr>
        <xdr:cNvPr id="437" name="グループ化 436">
          <a:extLst>
            <a:ext uri="{FF2B5EF4-FFF2-40B4-BE49-F238E27FC236}">
              <a16:creationId xmlns:a16="http://schemas.microsoft.com/office/drawing/2014/main" id="{ACF9B95D-0B49-4856-830F-B04E241A32D7}"/>
            </a:ext>
          </a:extLst>
        </xdr:cNvPr>
        <xdr:cNvGrpSpPr/>
      </xdr:nvGrpSpPr>
      <xdr:grpSpPr>
        <a:xfrm>
          <a:off x="2041060" y="15843080"/>
          <a:ext cx="252000" cy="283920"/>
          <a:chOff x="2409360" y="2939880"/>
          <a:chExt cx="252000" cy="283920"/>
        </a:xfrm>
        <a:solidFill>
          <a:schemeClr val="tx1"/>
        </a:solidFill>
      </xdr:grpSpPr>
      <xdr:sp macro="" textlink="">
        <xdr:nvSpPr>
          <xdr:cNvPr id="438" name="正方形/長方形 437">
            <a:extLst>
              <a:ext uri="{FF2B5EF4-FFF2-40B4-BE49-F238E27FC236}">
                <a16:creationId xmlns:a16="http://schemas.microsoft.com/office/drawing/2014/main" id="{4513FD63-125D-4153-A7A1-EFAD597055DF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9" name="正方形/長方形 438">
            <a:extLst>
              <a:ext uri="{FF2B5EF4-FFF2-40B4-BE49-F238E27FC236}">
                <a16:creationId xmlns:a16="http://schemas.microsoft.com/office/drawing/2014/main" id="{92FF0800-35BA-4C4F-89C2-FE918E81E7D4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37</xdr:row>
      <xdr:rowOff>134280</xdr:rowOff>
    </xdr:from>
    <xdr:to>
      <xdr:col>5</xdr:col>
      <xdr:colOff>484801</xdr:colOff>
      <xdr:row>37</xdr:row>
      <xdr:rowOff>225720</xdr:rowOff>
    </xdr:to>
    <xdr:sp macro="" textlink="">
      <xdr:nvSpPr>
        <xdr:cNvPr id="440" name="正方形/長方形 439">
          <a:extLst>
            <a:ext uri="{FF2B5EF4-FFF2-40B4-BE49-F238E27FC236}">
              <a16:creationId xmlns:a16="http://schemas.microsoft.com/office/drawing/2014/main" id="{044808E7-AEC1-4355-93CE-A71E2109CFC4}"/>
            </a:ext>
          </a:extLst>
        </xdr:cNvPr>
        <xdr:cNvSpPr/>
      </xdr:nvSpPr>
      <xdr:spPr>
        <a:xfrm rot="2700000">
          <a:off x="3095414" y="2675467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38</xdr:row>
      <xdr:rowOff>134280</xdr:rowOff>
    </xdr:from>
    <xdr:to>
      <xdr:col>5</xdr:col>
      <xdr:colOff>484801</xdr:colOff>
      <xdr:row>38</xdr:row>
      <xdr:rowOff>225720</xdr:rowOff>
    </xdr:to>
    <xdr:sp macro="" textlink="">
      <xdr:nvSpPr>
        <xdr:cNvPr id="441" name="正方形/長方形 440">
          <a:extLst>
            <a:ext uri="{FF2B5EF4-FFF2-40B4-BE49-F238E27FC236}">
              <a16:creationId xmlns:a16="http://schemas.microsoft.com/office/drawing/2014/main" id="{A0B8BD02-D1E1-425C-8FDB-022CEB6CAE80}"/>
            </a:ext>
          </a:extLst>
        </xdr:cNvPr>
        <xdr:cNvSpPr/>
      </xdr:nvSpPr>
      <xdr:spPr>
        <a:xfrm rot="2700000">
          <a:off x="3095414" y="3056467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36</xdr:row>
      <xdr:rowOff>134280</xdr:rowOff>
    </xdr:from>
    <xdr:to>
      <xdr:col>5</xdr:col>
      <xdr:colOff>484801</xdr:colOff>
      <xdr:row>36</xdr:row>
      <xdr:rowOff>225720</xdr:rowOff>
    </xdr:to>
    <xdr:sp macro="" textlink="">
      <xdr:nvSpPr>
        <xdr:cNvPr id="442" name="正方形/長方形 441">
          <a:extLst>
            <a:ext uri="{FF2B5EF4-FFF2-40B4-BE49-F238E27FC236}">
              <a16:creationId xmlns:a16="http://schemas.microsoft.com/office/drawing/2014/main" id="{5E972E86-8A2A-4A51-BCEF-4929B9A067E3}"/>
            </a:ext>
          </a:extLst>
        </xdr:cNvPr>
        <xdr:cNvSpPr/>
      </xdr:nvSpPr>
      <xdr:spPr>
        <a:xfrm rot="2700000">
          <a:off x="3095414" y="2294467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38</xdr:row>
      <xdr:rowOff>119040</xdr:rowOff>
    </xdr:from>
    <xdr:to>
      <xdr:col>11</xdr:col>
      <xdr:colOff>477180</xdr:colOff>
      <xdr:row>38</xdr:row>
      <xdr:rowOff>210480</xdr:rowOff>
    </xdr:to>
    <xdr:sp macro="" textlink="">
      <xdr:nvSpPr>
        <xdr:cNvPr id="443" name="正方形/長方形 442">
          <a:extLst>
            <a:ext uri="{FF2B5EF4-FFF2-40B4-BE49-F238E27FC236}">
              <a16:creationId xmlns:a16="http://schemas.microsoft.com/office/drawing/2014/main" id="{14D46616-78C6-40DE-86C4-1EC0CDFE308B}"/>
            </a:ext>
          </a:extLst>
        </xdr:cNvPr>
        <xdr:cNvSpPr/>
      </xdr:nvSpPr>
      <xdr:spPr>
        <a:xfrm rot="2700000">
          <a:off x="6592993" y="3041227"/>
          <a:ext cx="91440" cy="360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39</xdr:row>
      <xdr:rowOff>68580</xdr:rowOff>
    </xdr:from>
    <xdr:to>
      <xdr:col>13</xdr:col>
      <xdr:colOff>411480</xdr:colOff>
      <xdr:row>39</xdr:row>
      <xdr:rowOff>320580</xdr:rowOff>
    </xdr:to>
    <xdr:sp macro="" textlink="">
      <xdr:nvSpPr>
        <xdr:cNvPr id="444" name="正方形/長方形 443">
          <a:extLst>
            <a:ext uri="{FF2B5EF4-FFF2-40B4-BE49-F238E27FC236}">
              <a16:creationId xmlns:a16="http://schemas.microsoft.com/office/drawing/2014/main" id="{F923EC0C-5C84-4C4C-8E28-8A6B6FEDFDB5}"/>
            </a:ext>
          </a:extLst>
        </xdr:cNvPr>
        <xdr:cNvSpPr/>
      </xdr:nvSpPr>
      <xdr:spPr>
        <a:xfrm>
          <a:off x="7669953" y="3506047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39</xdr:row>
      <xdr:rowOff>134280</xdr:rowOff>
    </xdr:from>
    <xdr:to>
      <xdr:col>5</xdr:col>
      <xdr:colOff>484801</xdr:colOff>
      <xdr:row>39</xdr:row>
      <xdr:rowOff>225720</xdr:rowOff>
    </xdr:to>
    <xdr:sp macro="" textlink="">
      <xdr:nvSpPr>
        <xdr:cNvPr id="445" name="正方形/長方形 444">
          <a:extLst>
            <a:ext uri="{FF2B5EF4-FFF2-40B4-BE49-F238E27FC236}">
              <a16:creationId xmlns:a16="http://schemas.microsoft.com/office/drawing/2014/main" id="{B74478C8-3D9A-422F-A5A8-40E2F524D3EC}"/>
            </a:ext>
          </a:extLst>
        </xdr:cNvPr>
        <xdr:cNvSpPr/>
      </xdr:nvSpPr>
      <xdr:spPr>
        <a:xfrm rot="2700000">
          <a:off x="3095414" y="3437467"/>
          <a:ext cx="91440" cy="360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124801</xdr:colOff>
      <xdr:row>41</xdr:row>
      <xdr:rowOff>134280</xdr:rowOff>
    </xdr:from>
    <xdr:to>
      <xdr:col>5</xdr:col>
      <xdr:colOff>484801</xdr:colOff>
      <xdr:row>41</xdr:row>
      <xdr:rowOff>225720</xdr:rowOff>
    </xdr:to>
    <xdr:sp macro="" textlink="">
      <xdr:nvSpPr>
        <xdr:cNvPr id="446" name="正方形/長方形 445">
          <a:extLst>
            <a:ext uri="{FF2B5EF4-FFF2-40B4-BE49-F238E27FC236}">
              <a16:creationId xmlns:a16="http://schemas.microsoft.com/office/drawing/2014/main" id="{A8F26DE5-DDCC-49B8-9A8C-91A0D6ABA68C}"/>
            </a:ext>
          </a:extLst>
        </xdr:cNvPr>
        <xdr:cNvSpPr/>
      </xdr:nvSpPr>
      <xdr:spPr>
        <a:xfrm rot="2700000">
          <a:off x="3095414" y="4199467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40</xdr:row>
      <xdr:rowOff>119040</xdr:rowOff>
    </xdr:from>
    <xdr:to>
      <xdr:col>11</xdr:col>
      <xdr:colOff>477180</xdr:colOff>
      <xdr:row>40</xdr:row>
      <xdr:rowOff>210480</xdr:rowOff>
    </xdr:to>
    <xdr:sp macro="" textlink="">
      <xdr:nvSpPr>
        <xdr:cNvPr id="447" name="正方形/長方形 446">
          <a:extLst>
            <a:ext uri="{FF2B5EF4-FFF2-40B4-BE49-F238E27FC236}">
              <a16:creationId xmlns:a16="http://schemas.microsoft.com/office/drawing/2014/main" id="{8C02D6CC-283F-4576-8E3B-3654C07C3287}"/>
            </a:ext>
          </a:extLst>
        </xdr:cNvPr>
        <xdr:cNvSpPr/>
      </xdr:nvSpPr>
      <xdr:spPr>
        <a:xfrm rot="2700000">
          <a:off x="6592993" y="3803227"/>
          <a:ext cx="91440" cy="360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41</xdr:row>
      <xdr:rowOff>119040</xdr:rowOff>
    </xdr:from>
    <xdr:to>
      <xdr:col>11</xdr:col>
      <xdr:colOff>477180</xdr:colOff>
      <xdr:row>41</xdr:row>
      <xdr:rowOff>210480</xdr:rowOff>
    </xdr:to>
    <xdr:sp macro="" textlink="">
      <xdr:nvSpPr>
        <xdr:cNvPr id="448" name="正方形/長方形 447">
          <a:extLst>
            <a:ext uri="{FF2B5EF4-FFF2-40B4-BE49-F238E27FC236}">
              <a16:creationId xmlns:a16="http://schemas.microsoft.com/office/drawing/2014/main" id="{41DE06DD-BC7D-472E-A3A1-98859F382D12}"/>
            </a:ext>
          </a:extLst>
        </xdr:cNvPr>
        <xdr:cNvSpPr/>
      </xdr:nvSpPr>
      <xdr:spPr>
        <a:xfrm rot="2700000">
          <a:off x="6592993" y="4184227"/>
          <a:ext cx="91440" cy="360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160020</xdr:colOff>
      <xdr:row>41</xdr:row>
      <xdr:rowOff>68580</xdr:rowOff>
    </xdr:from>
    <xdr:to>
      <xdr:col>13</xdr:col>
      <xdr:colOff>411480</xdr:colOff>
      <xdr:row>41</xdr:row>
      <xdr:rowOff>320580</xdr:rowOff>
    </xdr:to>
    <xdr:sp macro="" textlink="">
      <xdr:nvSpPr>
        <xdr:cNvPr id="449" name="正方形/長方形 448">
          <a:extLst>
            <a:ext uri="{FF2B5EF4-FFF2-40B4-BE49-F238E27FC236}">
              <a16:creationId xmlns:a16="http://schemas.microsoft.com/office/drawing/2014/main" id="{50F8B33D-5020-4054-9E58-2CDE60551F60}"/>
            </a:ext>
          </a:extLst>
        </xdr:cNvPr>
        <xdr:cNvSpPr/>
      </xdr:nvSpPr>
      <xdr:spPr>
        <a:xfrm>
          <a:off x="7669953" y="4268047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117180</xdr:colOff>
      <xdr:row>42</xdr:row>
      <xdr:rowOff>126660</xdr:rowOff>
    </xdr:from>
    <xdr:to>
      <xdr:col>11</xdr:col>
      <xdr:colOff>477180</xdr:colOff>
      <xdr:row>42</xdr:row>
      <xdr:rowOff>218100</xdr:rowOff>
    </xdr:to>
    <xdr:sp macro="" textlink="">
      <xdr:nvSpPr>
        <xdr:cNvPr id="450" name="正方形/長方形 449">
          <a:extLst>
            <a:ext uri="{FF2B5EF4-FFF2-40B4-BE49-F238E27FC236}">
              <a16:creationId xmlns:a16="http://schemas.microsoft.com/office/drawing/2014/main" id="{4F9B9ABB-3588-4F60-B5E3-F8AD2F505EBE}"/>
            </a:ext>
          </a:extLst>
        </xdr:cNvPr>
        <xdr:cNvSpPr/>
      </xdr:nvSpPr>
      <xdr:spPr>
        <a:xfrm rot="2700000">
          <a:off x="6592993" y="4572847"/>
          <a:ext cx="91440" cy="360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390060</xdr:colOff>
      <xdr:row>36</xdr:row>
      <xdr:rowOff>45720</xdr:rowOff>
    </xdr:from>
    <xdr:to>
      <xdr:col>19</xdr:col>
      <xdr:colOff>18660</xdr:colOff>
      <xdr:row>36</xdr:row>
      <xdr:rowOff>297720</xdr:rowOff>
    </xdr:to>
    <xdr:grpSp>
      <xdr:nvGrpSpPr>
        <xdr:cNvPr id="451" name="グループ化 450">
          <a:extLst>
            <a:ext uri="{FF2B5EF4-FFF2-40B4-BE49-F238E27FC236}">
              <a16:creationId xmlns:a16="http://schemas.microsoft.com/office/drawing/2014/main" id="{4F4620DB-C22F-40C3-978A-35A52E1DE2E3}"/>
            </a:ext>
          </a:extLst>
        </xdr:cNvPr>
        <xdr:cNvGrpSpPr/>
      </xdr:nvGrpSpPr>
      <xdr:grpSpPr>
        <a:xfrm>
          <a:off x="11146960" y="13558520"/>
          <a:ext cx="301700" cy="252000"/>
          <a:chOff x="2409360" y="2971800"/>
          <a:chExt cx="299160" cy="252000"/>
        </a:xfrm>
        <a:solidFill>
          <a:srgbClr val="00B050"/>
        </a:solidFill>
      </xdr:grpSpPr>
      <xdr:sp macro="" textlink="">
        <xdr:nvSpPr>
          <xdr:cNvPr id="452" name="正方形/長方形 451">
            <a:extLst>
              <a:ext uri="{FF2B5EF4-FFF2-40B4-BE49-F238E27FC236}">
                <a16:creationId xmlns:a16="http://schemas.microsoft.com/office/drawing/2014/main" id="{7C9D5B4E-03E1-43D0-A677-CCDB9362EA53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3" name="正方形/長方形 452">
            <a:extLst>
              <a:ext uri="{FF2B5EF4-FFF2-40B4-BE49-F238E27FC236}">
                <a16:creationId xmlns:a16="http://schemas.microsoft.com/office/drawing/2014/main" id="{48C46C2B-873A-4558-86CB-E1E828B72BB1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38</xdr:row>
      <xdr:rowOff>45720</xdr:rowOff>
    </xdr:from>
    <xdr:to>
      <xdr:col>19</xdr:col>
      <xdr:colOff>18660</xdr:colOff>
      <xdr:row>38</xdr:row>
      <xdr:rowOff>297720</xdr:rowOff>
    </xdr:to>
    <xdr:grpSp>
      <xdr:nvGrpSpPr>
        <xdr:cNvPr id="454" name="グループ化 453">
          <a:extLst>
            <a:ext uri="{FF2B5EF4-FFF2-40B4-BE49-F238E27FC236}">
              <a16:creationId xmlns:a16="http://schemas.microsoft.com/office/drawing/2014/main" id="{4B726EC6-66ED-4294-8227-0DB68EBF0269}"/>
            </a:ext>
          </a:extLst>
        </xdr:cNvPr>
        <xdr:cNvGrpSpPr/>
      </xdr:nvGrpSpPr>
      <xdr:grpSpPr>
        <a:xfrm>
          <a:off x="11146960" y="1432052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455" name="正方形/長方形 454">
            <a:extLst>
              <a:ext uri="{FF2B5EF4-FFF2-40B4-BE49-F238E27FC236}">
                <a16:creationId xmlns:a16="http://schemas.microsoft.com/office/drawing/2014/main" id="{169FAED0-0536-467D-9DCC-291DF75E4620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6" name="正方形/長方形 455">
            <a:extLst>
              <a:ext uri="{FF2B5EF4-FFF2-40B4-BE49-F238E27FC236}">
                <a16:creationId xmlns:a16="http://schemas.microsoft.com/office/drawing/2014/main" id="{06AA722C-6303-4147-933D-AA26EF24AB9B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390060</xdr:colOff>
      <xdr:row>39</xdr:row>
      <xdr:rowOff>45720</xdr:rowOff>
    </xdr:from>
    <xdr:to>
      <xdr:col>19</xdr:col>
      <xdr:colOff>18660</xdr:colOff>
      <xdr:row>39</xdr:row>
      <xdr:rowOff>297720</xdr:rowOff>
    </xdr:to>
    <xdr:grpSp>
      <xdr:nvGrpSpPr>
        <xdr:cNvPr id="457" name="グループ化 456">
          <a:extLst>
            <a:ext uri="{FF2B5EF4-FFF2-40B4-BE49-F238E27FC236}">
              <a16:creationId xmlns:a16="http://schemas.microsoft.com/office/drawing/2014/main" id="{D2FBD0F7-E498-423C-BB77-63E050CAF497}"/>
            </a:ext>
          </a:extLst>
        </xdr:cNvPr>
        <xdr:cNvGrpSpPr/>
      </xdr:nvGrpSpPr>
      <xdr:grpSpPr>
        <a:xfrm>
          <a:off x="11146960" y="1470152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458" name="正方形/長方形 457">
            <a:extLst>
              <a:ext uri="{FF2B5EF4-FFF2-40B4-BE49-F238E27FC236}">
                <a16:creationId xmlns:a16="http://schemas.microsoft.com/office/drawing/2014/main" id="{3DDE5694-3ABC-40A2-AC2E-7704B72C4AC0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9" name="正方形/長方形 458">
            <a:extLst>
              <a:ext uri="{FF2B5EF4-FFF2-40B4-BE49-F238E27FC236}">
                <a16:creationId xmlns:a16="http://schemas.microsoft.com/office/drawing/2014/main" id="{3EFB7F03-99BA-4B02-808A-DE301A62FAB9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129540</xdr:colOff>
      <xdr:row>39</xdr:row>
      <xdr:rowOff>68580</xdr:rowOff>
    </xdr:from>
    <xdr:to>
      <xdr:col>7</xdr:col>
      <xdr:colOff>381000</xdr:colOff>
      <xdr:row>39</xdr:row>
      <xdr:rowOff>320580</xdr:rowOff>
    </xdr:to>
    <xdr:sp macro="" textlink="">
      <xdr:nvSpPr>
        <xdr:cNvPr id="460" name="正方形/長方形 459">
          <a:extLst>
            <a:ext uri="{FF2B5EF4-FFF2-40B4-BE49-F238E27FC236}">
              <a16:creationId xmlns:a16="http://schemas.microsoft.com/office/drawing/2014/main" id="{41208815-44D4-4AB5-87AC-6F4E228593AC}"/>
            </a:ext>
          </a:extLst>
        </xdr:cNvPr>
        <xdr:cNvSpPr/>
      </xdr:nvSpPr>
      <xdr:spPr>
        <a:xfrm>
          <a:off x="4134273" y="3506047"/>
          <a:ext cx="251460" cy="25200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41</xdr:row>
      <xdr:rowOff>68580</xdr:rowOff>
    </xdr:from>
    <xdr:to>
      <xdr:col>7</xdr:col>
      <xdr:colOff>381000</xdr:colOff>
      <xdr:row>41</xdr:row>
      <xdr:rowOff>320580</xdr:rowOff>
    </xdr:to>
    <xdr:sp macro="" textlink="">
      <xdr:nvSpPr>
        <xdr:cNvPr id="461" name="正方形/長方形 460">
          <a:extLst>
            <a:ext uri="{FF2B5EF4-FFF2-40B4-BE49-F238E27FC236}">
              <a16:creationId xmlns:a16="http://schemas.microsoft.com/office/drawing/2014/main" id="{804B3561-4E3E-4369-98D0-4673443826C5}"/>
            </a:ext>
          </a:extLst>
        </xdr:cNvPr>
        <xdr:cNvSpPr/>
      </xdr:nvSpPr>
      <xdr:spPr>
        <a:xfrm>
          <a:off x="4134273" y="4268047"/>
          <a:ext cx="251460" cy="252000"/>
        </a:xfrm>
        <a:prstGeom prst="rect">
          <a:avLst/>
        </a:prstGeom>
        <a:solidFill>
          <a:srgbClr val="00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36</xdr:row>
      <xdr:rowOff>60960</xdr:rowOff>
    </xdr:from>
    <xdr:to>
      <xdr:col>7</xdr:col>
      <xdr:colOff>365760</xdr:colOff>
      <xdr:row>36</xdr:row>
      <xdr:rowOff>312960</xdr:rowOff>
    </xdr:to>
    <xdr:sp macro="" textlink="">
      <xdr:nvSpPr>
        <xdr:cNvPr id="462" name="正方形/長方形 461">
          <a:extLst>
            <a:ext uri="{FF2B5EF4-FFF2-40B4-BE49-F238E27FC236}">
              <a16:creationId xmlns:a16="http://schemas.microsoft.com/office/drawing/2014/main" id="{5FCAC901-A5E0-4E16-A14B-B4F971B81A2F}"/>
            </a:ext>
          </a:extLst>
        </xdr:cNvPr>
        <xdr:cNvSpPr/>
      </xdr:nvSpPr>
      <xdr:spPr>
        <a:xfrm>
          <a:off x="4119033" y="2355427"/>
          <a:ext cx="251460" cy="252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561340</xdr:colOff>
      <xdr:row>42</xdr:row>
      <xdr:rowOff>846</xdr:rowOff>
    </xdr:from>
    <xdr:to>
      <xdr:col>18</xdr:col>
      <xdr:colOff>143933</xdr:colOff>
      <xdr:row>42</xdr:row>
      <xdr:rowOff>252846</xdr:rowOff>
    </xdr:to>
    <xdr:sp macro="" textlink="">
      <xdr:nvSpPr>
        <xdr:cNvPr id="463" name="正方形/長方形 462">
          <a:extLst>
            <a:ext uri="{FF2B5EF4-FFF2-40B4-BE49-F238E27FC236}">
              <a16:creationId xmlns:a16="http://schemas.microsoft.com/office/drawing/2014/main" id="{E6C46F7F-80D1-4777-ACAF-2DB10561EF54}"/>
            </a:ext>
          </a:extLst>
        </xdr:cNvPr>
        <xdr:cNvSpPr/>
      </xdr:nvSpPr>
      <xdr:spPr>
        <a:xfrm>
          <a:off x="10526607" y="4581313"/>
          <a:ext cx="251459" cy="252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40</xdr:row>
      <xdr:rowOff>68580</xdr:rowOff>
    </xdr:from>
    <xdr:to>
      <xdr:col>7</xdr:col>
      <xdr:colOff>381000</xdr:colOff>
      <xdr:row>40</xdr:row>
      <xdr:rowOff>320580</xdr:rowOff>
    </xdr:to>
    <xdr:sp macro="" textlink="">
      <xdr:nvSpPr>
        <xdr:cNvPr id="464" name="正方形/長方形 463">
          <a:extLst>
            <a:ext uri="{FF2B5EF4-FFF2-40B4-BE49-F238E27FC236}">
              <a16:creationId xmlns:a16="http://schemas.microsoft.com/office/drawing/2014/main" id="{D4079494-CBE3-490E-8BCE-43C811CE2EDE}"/>
            </a:ext>
          </a:extLst>
        </xdr:cNvPr>
        <xdr:cNvSpPr/>
      </xdr:nvSpPr>
      <xdr:spPr>
        <a:xfrm>
          <a:off x="4134273" y="3887047"/>
          <a:ext cx="251460" cy="252000"/>
        </a:xfrm>
        <a:prstGeom prst="rect">
          <a:avLst/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37</xdr:row>
      <xdr:rowOff>68580</xdr:rowOff>
    </xdr:from>
    <xdr:to>
      <xdr:col>7</xdr:col>
      <xdr:colOff>381000</xdr:colOff>
      <xdr:row>37</xdr:row>
      <xdr:rowOff>320580</xdr:rowOff>
    </xdr:to>
    <xdr:sp macro="" textlink="">
      <xdr:nvSpPr>
        <xdr:cNvPr id="465" name="正方形/長方形 464">
          <a:extLst>
            <a:ext uri="{FF2B5EF4-FFF2-40B4-BE49-F238E27FC236}">
              <a16:creationId xmlns:a16="http://schemas.microsoft.com/office/drawing/2014/main" id="{A3F28DE8-2545-4B2A-A024-8C283F3AB292}"/>
            </a:ext>
          </a:extLst>
        </xdr:cNvPr>
        <xdr:cNvSpPr/>
      </xdr:nvSpPr>
      <xdr:spPr>
        <a:xfrm>
          <a:off x="4134273" y="2744047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129540</xdr:colOff>
      <xdr:row>38</xdr:row>
      <xdr:rowOff>68580</xdr:rowOff>
    </xdr:from>
    <xdr:to>
      <xdr:col>7</xdr:col>
      <xdr:colOff>381000</xdr:colOff>
      <xdr:row>38</xdr:row>
      <xdr:rowOff>320580</xdr:rowOff>
    </xdr:to>
    <xdr:sp macro="" textlink="">
      <xdr:nvSpPr>
        <xdr:cNvPr id="466" name="正方形/長方形 465">
          <a:extLst>
            <a:ext uri="{FF2B5EF4-FFF2-40B4-BE49-F238E27FC236}">
              <a16:creationId xmlns:a16="http://schemas.microsoft.com/office/drawing/2014/main" id="{B05C5FCD-DEA7-4704-907E-BDD2E9046856}"/>
            </a:ext>
          </a:extLst>
        </xdr:cNvPr>
        <xdr:cNvSpPr/>
      </xdr:nvSpPr>
      <xdr:spPr>
        <a:xfrm>
          <a:off x="4134273" y="3125047"/>
          <a:ext cx="251460" cy="252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590468</xdr:colOff>
      <xdr:row>35</xdr:row>
      <xdr:rowOff>227414</xdr:rowOff>
    </xdr:from>
    <xdr:to>
      <xdr:col>19</xdr:col>
      <xdr:colOff>281601</xdr:colOff>
      <xdr:row>35</xdr:row>
      <xdr:rowOff>318854</xdr:rowOff>
    </xdr:to>
    <xdr:sp macro="" textlink="">
      <xdr:nvSpPr>
        <xdr:cNvPr id="467" name="正方形/長方形 466">
          <a:extLst>
            <a:ext uri="{FF2B5EF4-FFF2-40B4-BE49-F238E27FC236}">
              <a16:creationId xmlns:a16="http://schemas.microsoft.com/office/drawing/2014/main" id="{CF2A937B-0229-4031-9968-08B63E46ECBC}"/>
            </a:ext>
          </a:extLst>
        </xdr:cNvPr>
        <xdr:cNvSpPr/>
      </xdr:nvSpPr>
      <xdr:spPr>
        <a:xfrm rot="2700000">
          <a:off x="11358881" y="2006601"/>
          <a:ext cx="91440" cy="360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611040</xdr:colOff>
      <xdr:row>38</xdr:row>
      <xdr:rowOff>190500</xdr:rowOff>
    </xdr:from>
    <xdr:to>
      <xdr:col>18</xdr:col>
      <xdr:colOff>239640</xdr:colOff>
      <xdr:row>39</xdr:row>
      <xdr:rowOff>61500</xdr:rowOff>
    </xdr:to>
    <xdr:grpSp>
      <xdr:nvGrpSpPr>
        <xdr:cNvPr id="468" name="グループ化 467">
          <a:extLst>
            <a:ext uri="{FF2B5EF4-FFF2-40B4-BE49-F238E27FC236}">
              <a16:creationId xmlns:a16="http://schemas.microsoft.com/office/drawing/2014/main" id="{03522074-C0C9-4A23-9AF5-4134BC22C8F9}"/>
            </a:ext>
          </a:extLst>
        </xdr:cNvPr>
        <xdr:cNvGrpSpPr/>
      </xdr:nvGrpSpPr>
      <xdr:grpSpPr>
        <a:xfrm>
          <a:off x="10694840" y="14465300"/>
          <a:ext cx="301700" cy="252000"/>
          <a:chOff x="2409360" y="2971800"/>
          <a:chExt cx="299160" cy="252000"/>
        </a:xfrm>
      </xdr:grpSpPr>
      <xdr:sp macro="" textlink="">
        <xdr:nvSpPr>
          <xdr:cNvPr id="469" name="正方形/長方形 468">
            <a:extLst>
              <a:ext uri="{FF2B5EF4-FFF2-40B4-BE49-F238E27FC236}">
                <a16:creationId xmlns:a16="http://schemas.microsoft.com/office/drawing/2014/main" id="{1DF1F1EC-79B4-48B4-835D-8D806BF5FDCB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0" name="正方形/長方形 469">
            <a:extLst>
              <a:ext uri="{FF2B5EF4-FFF2-40B4-BE49-F238E27FC236}">
                <a16:creationId xmlns:a16="http://schemas.microsoft.com/office/drawing/2014/main" id="{C81F8805-4943-4B99-8943-2D93DE1BF202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solidFill>
            <a:srgbClr val="0000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39</xdr:row>
      <xdr:rowOff>190500</xdr:rowOff>
    </xdr:from>
    <xdr:to>
      <xdr:col>18</xdr:col>
      <xdr:colOff>239640</xdr:colOff>
      <xdr:row>40</xdr:row>
      <xdr:rowOff>61500</xdr:rowOff>
    </xdr:to>
    <xdr:grpSp>
      <xdr:nvGrpSpPr>
        <xdr:cNvPr id="471" name="グループ化 470">
          <a:extLst>
            <a:ext uri="{FF2B5EF4-FFF2-40B4-BE49-F238E27FC236}">
              <a16:creationId xmlns:a16="http://schemas.microsoft.com/office/drawing/2014/main" id="{DD0517F9-9398-442A-B778-3A9F9128C55B}"/>
            </a:ext>
          </a:extLst>
        </xdr:cNvPr>
        <xdr:cNvGrpSpPr/>
      </xdr:nvGrpSpPr>
      <xdr:grpSpPr>
        <a:xfrm>
          <a:off x="10694840" y="14846300"/>
          <a:ext cx="301700" cy="252000"/>
          <a:chOff x="2409360" y="2971800"/>
          <a:chExt cx="299160" cy="252000"/>
        </a:xfrm>
        <a:solidFill>
          <a:srgbClr val="00FF00"/>
        </a:solidFill>
      </xdr:grpSpPr>
      <xdr:sp macro="" textlink="">
        <xdr:nvSpPr>
          <xdr:cNvPr id="472" name="正方形/長方形 471">
            <a:extLst>
              <a:ext uri="{FF2B5EF4-FFF2-40B4-BE49-F238E27FC236}">
                <a16:creationId xmlns:a16="http://schemas.microsoft.com/office/drawing/2014/main" id="{A710574F-2872-47FC-B5B6-C420DE2FCFB0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3" name="正方形/長方形 472">
            <a:extLst>
              <a:ext uri="{FF2B5EF4-FFF2-40B4-BE49-F238E27FC236}">
                <a16:creationId xmlns:a16="http://schemas.microsoft.com/office/drawing/2014/main" id="{ECEACE10-2F90-45F1-8010-D46384A67DFC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611040</xdr:colOff>
      <xdr:row>40</xdr:row>
      <xdr:rowOff>190500</xdr:rowOff>
    </xdr:from>
    <xdr:to>
      <xdr:col>18</xdr:col>
      <xdr:colOff>239640</xdr:colOff>
      <xdr:row>41</xdr:row>
      <xdr:rowOff>61500</xdr:rowOff>
    </xdr:to>
    <xdr:grpSp>
      <xdr:nvGrpSpPr>
        <xdr:cNvPr id="474" name="グループ化 473">
          <a:extLst>
            <a:ext uri="{FF2B5EF4-FFF2-40B4-BE49-F238E27FC236}">
              <a16:creationId xmlns:a16="http://schemas.microsoft.com/office/drawing/2014/main" id="{9FCD7704-3404-432D-9CD4-AFFB56FDD710}"/>
            </a:ext>
          </a:extLst>
        </xdr:cNvPr>
        <xdr:cNvGrpSpPr/>
      </xdr:nvGrpSpPr>
      <xdr:grpSpPr>
        <a:xfrm>
          <a:off x="10694840" y="15227300"/>
          <a:ext cx="301700" cy="252000"/>
          <a:chOff x="2409360" y="2971800"/>
          <a:chExt cx="299160" cy="252000"/>
        </a:xfrm>
        <a:solidFill>
          <a:srgbClr val="66FFFF"/>
        </a:solidFill>
      </xdr:grpSpPr>
      <xdr:sp macro="" textlink="">
        <xdr:nvSpPr>
          <xdr:cNvPr id="475" name="正方形/長方形 474">
            <a:extLst>
              <a:ext uri="{FF2B5EF4-FFF2-40B4-BE49-F238E27FC236}">
                <a16:creationId xmlns:a16="http://schemas.microsoft.com/office/drawing/2014/main" id="{E14F9DDF-EA07-4B77-8C1B-F9590909000A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6" name="正方形/長方形 475">
            <a:extLst>
              <a:ext uri="{FF2B5EF4-FFF2-40B4-BE49-F238E27FC236}">
                <a16:creationId xmlns:a16="http://schemas.microsoft.com/office/drawing/2014/main" id="{4286764E-E54C-4C97-82F6-EAB3B24CE409}"/>
              </a:ext>
            </a:extLst>
          </xdr:cNvPr>
          <xdr:cNvSpPr/>
        </xdr:nvSpPr>
        <xdr:spPr>
          <a:xfrm rot="18900000">
            <a:off x="263652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124801</xdr:colOff>
      <xdr:row>43</xdr:row>
      <xdr:rowOff>141900</xdr:rowOff>
    </xdr:from>
    <xdr:to>
      <xdr:col>5</xdr:col>
      <xdr:colOff>484801</xdr:colOff>
      <xdr:row>43</xdr:row>
      <xdr:rowOff>233340</xdr:rowOff>
    </xdr:to>
    <xdr:sp macro="" textlink="">
      <xdr:nvSpPr>
        <xdr:cNvPr id="477" name="正方形/長方形 476">
          <a:extLst>
            <a:ext uri="{FF2B5EF4-FFF2-40B4-BE49-F238E27FC236}">
              <a16:creationId xmlns:a16="http://schemas.microsoft.com/office/drawing/2014/main" id="{F8CED2F2-C24E-4602-9F84-0CBA5FDDD086}"/>
            </a:ext>
          </a:extLst>
        </xdr:cNvPr>
        <xdr:cNvSpPr/>
      </xdr:nvSpPr>
      <xdr:spPr>
        <a:xfrm rot="2700000">
          <a:off x="3095414" y="4969087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124801</xdr:colOff>
      <xdr:row>43</xdr:row>
      <xdr:rowOff>141900</xdr:rowOff>
    </xdr:from>
    <xdr:to>
      <xdr:col>11</xdr:col>
      <xdr:colOff>484801</xdr:colOff>
      <xdr:row>43</xdr:row>
      <xdr:rowOff>233340</xdr:rowOff>
    </xdr:to>
    <xdr:sp macro="" textlink="">
      <xdr:nvSpPr>
        <xdr:cNvPr id="478" name="正方形/長方形 477">
          <a:extLst>
            <a:ext uri="{FF2B5EF4-FFF2-40B4-BE49-F238E27FC236}">
              <a16:creationId xmlns:a16="http://schemas.microsoft.com/office/drawing/2014/main" id="{94DF092B-87BA-47F2-B2D6-8E9EE288ECED}"/>
            </a:ext>
          </a:extLst>
        </xdr:cNvPr>
        <xdr:cNvSpPr/>
      </xdr:nvSpPr>
      <xdr:spPr>
        <a:xfrm rot="2700000">
          <a:off x="6600614" y="4969087"/>
          <a:ext cx="91440" cy="36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389213</xdr:colOff>
      <xdr:row>41</xdr:row>
      <xdr:rowOff>193887</xdr:rowOff>
    </xdr:from>
    <xdr:to>
      <xdr:col>19</xdr:col>
      <xdr:colOff>641213</xdr:colOff>
      <xdr:row>42</xdr:row>
      <xdr:rowOff>64887</xdr:rowOff>
    </xdr:to>
    <xdr:grpSp>
      <xdr:nvGrpSpPr>
        <xdr:cNvPr id="479" name="グループ化 478">
          <a:extLst>
            <a:ext uri="{FF2B5EF4-FFF2-40B4-BE49-F238E27FC236}">
              <a16:creationId xmlns:a16="http://schemas.microsoft.com/office/drawing/2014/main" id="{B926C030-2AD5-4BDA-BC0A-804E9F445441}"/>
            </a:ext>
          </a:extLst>
        </xdr:cNvPr>
        <xdr:cNvGrpSpPr/>
      </xdr:nvGrpSpPr>
      <xdr:grpSpPr>
        <a:xfrm>
          <a:off x="11819213" y="15611687"/>
          <a:ext cx="252000" cy="252000"/>
          <a:chOff x="2409360" y="2971800"/>
          <a:chExt cx="252000" cy="252000"/>
        </a:xfrm>
        <a:solidFill>
          <a:srgbClr val="66FFFF"/>
        </a:solidFill>
      </xdr:grpSpPr>
      <xdr:sp macro="" textlink="">
        <xdr:nvSpPr>
          <xdr:cNvPr id="480" name="正方形/長方形 479">
            <a:extLst>
              <a:ext uri="{FF2B5EF4-FFF2-40B4-BE49-F238E27FC236}">
                <a16:creationId xmlns:a16="http://schemas.microsoft.com/office/drawing/2014/main" id="{C9DE1646-6771-4796-912D-22FD249A071B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1" name="正方形/長方形 480">
            <a:extLst>
              <a:ext uri="{FF2B5EF4-FFF2-40B4-BE49-F238E27FC236}">
                <a16:creationId xmlns:a16="http://schemas.microsoft.com/office/drawing/2014/main" id="{DE9F9DAB-C5DF-4482-95CE-F40893EC3D1A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389213</xdr:colOff>
      <xdr:row>39</xdr:row>
      <xdr:rowOff>186267</xdr:rowOff>
    </xdr:from>
    <xdr:to>
      <xdr:col>19</xdr:col>
      <xdr:colOff>641213</xdr:colOff>
      <xdr:row>40</xdr:row>
      <xdr:rowOff>57267</xdr:rowOff>
    </xdr:to>
    <xdr:grpSp>
      <xdr:nvGrpSpPr>
        <xdr:cNvPr id="485" name="グループ化 484">
          <a:extLst>
            <a:ext uri="{FF2B5EF4-FFF2-40B4-BE49-F238E27FC236}">
              <a16:creationId xmlns:a16="http://schemas.microsoft.com/office/drawing/2014/main" id="{91BE7CC3-517F-4069-B6C7-6C39BE42A2D5}"/>
            </a:ext>
          </a:extLst>
        </xdr:cNvPr>
        <xdr:cNvGrpSpPr/>
      </xdr:nvGrpSpPr>
      <xdr:grpSpPr>
        <a:xfrm>
          <a:off x="11819213" y="14842067"/>
          <a:ext cx="252000" cy="252000"/>
          <a:chOff x="2409360" y="2971800"/>
          <a:chExt cx="252000" cy="252000"/>
        </a:xfrm>
        <a:solidFill>
          <a:srgbClr val="000099"/>
        </a:solidFill>
      </xdr:grpSpPr>
      <xdr:sp macro="" textlink="">
        <xdr:nvSpPr>
          <xdr:cNvPr id="486" name="正方形/長方形 485">
            <a:extLst>
              <a:ext uri="{FF2B5EF4-FFF2-40B4-BE49-F238E27FC236}">
                <a16:creationId xmlns:a16="http://schemas.microsoft.com/office/drawing/2014/main" id="{1DE9B250-2CB5-4CB3-AAA6-7823BC2E4689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7" name="正方形/長方形 486">
            <a:extLst>
              <a:ext uri="{FF2B5EF4-FFF2-40B4-BE49-F238E27FC236}">
                <a16:creationId xmlns:a16="http://schemas.microsoft.com/office/drawing/2014/main" id="{3889898F-258B-4D9F-B3AF-B6863C2716E8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406146</xdr:colOff>
      <xdr:row>39</xdr:row>
      <xdr:rowOff>278553</xdr:rowOff>
    </xdr:from>
    <xdr:to>
      <xdr:col>18</xdr:col>
      <xdr:colOff>658146</xdr:colOff>
      <xdr:row>40</xdr:row>
      <xdr:rowOff>149553</xdr:rowOff>
    </xdr:to>
    <xdr:grpSp>
      <xdr:nvGrpSpPr>
        <xdr:cNvPr id="488" name="グループ化 487">
          <a:extLst>
            <a:ext uri="{FF2B5EF4-FFF2-40B4-BE49-F238E27FC236}">
              <a16:creationId xmlns:a16="http://schemas.microsoft.com/office/drawing/2014/main" id="{9AEA37C5-D881-45FF-AA21-615018385358}"/>
            </a:ext>
          </a:extLst>
        </xdr:cNvPr>
        <xdr:cNvGrpSpPr/>
      </xdr:nvGrpSpPr>
      <xdr:grpSpPr>
        <a:xfrm>
          <a:off x="11163046" y="14934353"/>
          <a:ext cx="252000" cy="252000"/>
          <a:chOff x="2409360" y="2971800"/>
          <a:chExt cx="252000" cy="252000"/>
        </a:xfrm>
        <a:solidFill>
          <a:srgbClr val="66FF33"/>
        </a:solidFill>
      </xdr:grpSpPr>
      <xdr:sp macro="" textlink="">
        <xdr:nvSpPr>
          <xdr:cNvPr id="489" name="正方形/長方形 488">
            <a:extLst>
              <a:ext uri="{FF2B5EF4-FFF2-40B4-BE49-F238E27FC236}">
                <a16:creationId xmlns:a16="http://schemas.microsoft.com/office/drawing/2014/main" id="{D105F05C-E466-4244-9520-A2F1F95268FD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0" name="正方形/長方形 489">
            <a:extLst>
              <a:ext uri="{FF2B5EF4-FFF2-40B4-BE49-F238E27FC236}">
                <a16:creationId xmlns:a16="http://schemas.microsoft.com/office/drawing/2014/main" id="{D7B686B2-970D-4D67-B650-65E773C52710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406146</xdr:colOff>
      <xdr:row>40</xdr:row>
      <xdr:rowOff>278553</xdr:rowOff>
    </xdr:from>
    <xdr:to>
      <xdr:col>18</xdr:col>
      <xdr:colOff>658146</xdr:colOff>
      <xdr:row>41</xdr:row>
      <xdr:rowOff>149553</xdr:rowOff>
    </xdr:to>
    <xdr:grpSp>
      <xdr:nvGrpSpPr>
        <xdr:cNvPr id="491" name="グループ化 490">
          <a:extLst>
            <a:ext uri="{FF2B5EF4-FFF2-40B4-BE49-F238E27FC236}">
              <a16:creationId xmlns:a16="http://schemas.microsoft.com/office/drawing/2014/main" id="{E30C967E-D103-4C3D-AEC2-693F96C984B1}"/>
            </a:ext>
          </a:extLst>
        </xdr:cNvPr>
        <xdr:cNvGrpSpPr/>
      </xdr:nvGrpSpPr>
      <xdr:grpSpPr>
        <a:xfrm>
          <a:off x="11163046" y="15315353"/>
          <a:ext cx="252000" cy="252000"/>
          <a:chOff x="2409360" y="2971800"/>
          <a:chExt cx="252000" cy="252000"/>
        </a:xfrm>
        <a:solidFill>
          <a:srgbClr val="66FFFF"/>
        </a:solidFill>
      </xdr:grpSpPr>
      <xdr:sp macro="" textlink="">
        <xdr:nvSpPr>
          <xdr:cNvPr id="492" name="正方形/長方形 491">
            <a:extLst>
              <a:ext uri="{FF2B5EF4-FFF2-40B4-BE49-F238E27FC236}">
                <a16:creationId xmlns:a16="http://schemas.microsoft.com/office/drawing/2014/main" id="{9EACF224-0B17-46BB-9FB8-0E122B66E055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3" name="正方形/長方形 492">
            <a:extLst>
              <a:ext uri="{FF2B5EF4-FFF2-40B4-BE49-F238E27FC236}">
                <a16:creationId xmlns:a16="http://schemas.microsoft.com/office/drawing/2014/main" id="{A491A518-0AA6-4E03-9DAB-1F513392990D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525527</xdr:colOff>
      <xdr:row>40</xdr:row>
      <xdr:rowOff>92540</xdr:rowOff>
    </xdr:from>
    <xdr:to>
      <xdr:col>19</xdr:col>
      <xdr:colOff>108660</xdr:colOff>
      <xdr:row>40</xdr:row>
      <xdr:rowOff>376460</xdr:rowOff>
    </xdr:to>
    <xdr:grpSp>
      <xdr:nvGrpSpPr>
        <xdr:cNvPr id="494" name="グループ化 493">
          <a:extLst>
            <a:ext uri="{FF2B5EF4-FFF2-40B4-BE49-F238E27FC236}">
              <a16:creationId xmlns:a16="http://schemas.microsoft.com/office/drawing/2014/main" id="{98DF3EB2-B31B-43C6-9419-27B1E6483247}"/>
            </a:ext>
          </a:extLst>
        </xdr:cNvPr>
        <xdr:cNvGrpSpPr/>
      </xdr:nvGrpSpPr>
      <xdr:grpSpPr>
        <a:xfrm>
          <a:off x="11282427" y="15129340"/>
          <a:ext cx="256233" cy="283920"/>
          <a:chOff x="2409360" y="2939880"/>
          <a:chExt cx="252000" cy="283920"/>
        </a:xfrm>
        <a:solidFill>
          <a:srgbClr val="000099"/>
        </a:solidFill>
      </xdr:grpSpPr>
      <xdr:sp macro="" textlink="">
        <xdr:nvSpPr>
          <xdr:cNvPr id="495" name="正方形/長方形 494">
            <a:extLst>
              <a:ext uri="{FF2B5EF4-FFF2-40B4-BE49-F238E27FC236}">
                <a16:creationId xmlns:a16="http://schemas.microsoft.com/office/drawing/2014/main" id="{64A4DD1F-4A83-43F0-BB67-9F54B48960C0}"/>
              </a:ext>
            </a:extLst>
          </xdr:cNvPr>
          <xdr:cNvSpPr/>
        </xdr:nvSpPr>
        <xdr:spPr>
          <a:xfrm rot="5400000">
            <a:off x="2499360" y="28498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6" name="正方形/長方形 495">
            <a:extLst>
              <a:ext uri="{FF2B5EF4-FFF2-40B4-BE49-F238E27FC236}">
                <a16:creationId xmlns:a16="http://schemas.microsoft.com/office/drawing/2014/main" id="{81BCCABD-12C5-4D3C-8DDA-4FAD2125B303}"/>
              </a:ext>
            </a:extLst>
          </xdr:cNvPr>
          <xdr:cNvSpPr/>
        </xdr:nvSpPr>
        <xdr:spPr>
          <a:xfrm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129540</xdr:colOff>
      <xdr:row>37</xdr:row>
      <xdr:rowOff>68580</xdr:rowOff>
    </xdr:from>
    <xdr:to>
      <xdr:col>11</xdr:col>
      <xdr:colOff>381000</xdr:colOff>
      <xdr:row>37</xdr:row>
      <xdr:rowOff>320580</xdr:rowOff>
    </xdr:to>
    <xdr:sp macro="" textlink="">
      <xdr:nvSpPr>
        <xdr:cNvPr id="497" name="正方形/長方形 496">
          <a:extLst>
            <a:ext uri="{FF2B5EF4-FFF2-40B4-BE49-F238E27FC236}">
              <a16:creationId xmlns:a16="http://schemas.microsoft.com/office/drawing/2014/main" id="{E629B8B6-B593-4FBD-879D-FFD09D0D4690}"/>
            </a:ext>
          </a:extLst>
        </xdr:cNvPr>
        <xdr:cNvSpPr/>
      </xdr:nvSpPr>
      <xdr:spPr>
        <a:xfrm>
          <a:off x="6471073" y="2744047"/>
          <a:ext cx="251460" cy="25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177547</xdr:colOff>
      <xdr:row>23</xdr:row>
      <xdr:rowOff>66886</xdr:rowOff>
    </xdr:from>
    <xdr:to>
      <xdr:col>9</xdr:col>
      <xdr:colOff>429547</xdr:colOff>
      <xdr:row>23</xdr:row>
      <xdr:rowOff>318886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id="{3DD0411A-5DFC-44B5-8F7D-CF69FA2F8198}"/>
            </a:ext>
          </a:extLst>
        </xdr:cNvPr>
        <xdr:cNvGrpSpPr/>
      </xdr:nvGrpSpPr>
      <xdr:grpSpPr>
        <a:xfrm>
          <a:off x="5486147" y="8728286"/>
          <a:ext cx="252000" cy="252000"/>
          <a:chOff x="2409360" y="2971800"/>
          <a:chExt cx="252000" cy="252000"/>
        </a:xfrm>
        <a:solidFill>
          <a:srgbClr val="00B050"/>
        </a:solidFill>
      </xdr:grpSpPr>
      <xdr:sp macro="" textlink="">
        <xdr:nvSpPr>
          <xdr:cNvPr id="499" name="正方形/長方形 498">
            <a:extLst>
              <a:ext uri="{FF2B5EF4-FFF2-40B4-BE49-F238E27FC236}">
                <a16:creationId xmlns:a16="http://schemas.microsoft.com/office/drawing/2014/main" id="{21713E35-7FD2-4670-B8D0-8B83F97044FC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0" name="正方形/長方形 499">
            <a:extLst>
              <a:ext uri="{FF2B5EF4-FFF2-40B4-BE49-F238E27FC236}">
                <a16:creationId xmlns:a16="http://schemas.microsoft.com/office/drawing/2014/main" id="{6E748476-7804-49DC-A362-3FC4E064D1D5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177547</xdr:colOff>
      <xdr:row>38</xdr:row>
      <xdr:rowOff>66886</xdr:rowOff>
    </xdr:from>
    <xdr:to>
      <xdr:col>9</xdr:col>
      <xdr:colOff>429547</xdr:colOff>
      <xdr:row>38</xdr:row>
      <xdr:rowOff>318886</xdr:rowOff>
    </xdr:to>
    <xdr:grpSp>
      <xdr:nvGrpSpPr>
        <xdr:cNvPr id="501" name="グループ化 500">
          <a:extLst>
            <a:ext uri="{FF2B5EF4-FFF2-40B4-BE49-F238E27FC236}">
              <a16:creationId xmlns:a16="http://schemas.microsoft.com/office/drawing/2014/main" id="{6279256D-3918-4CC5-AFE7-5440B4390B57}"/>
            </a:ext>
          </a:extLst>
        </xdr:cNvPr>
        <xdr:cNvGrpSpPr/>
      </xdr:nvGrpSpPr>
      <xdr:grpSpPr>
        <a:xfrm>
          <a:off x="5486147" y="14341686"/>
          <a:ext cx="252000" cy="252000"/>
          <a:chOff x="2409360" y="2971800"/>
          <a:chExt cx="252000" cy="252000"/>
        </a:xfrm>
        <a:solidFill>
          <a:srgbClr val="00B050"/>
        </a:solidFill>
      </xdr:grpSpPr>
      <xdr:sp macro="" textlink="">
        <xdr:nvSpPr>
          <xdr:cNvPr id="502" name="正方形/長方形 501">
            <a:extLst>
              <a:ext uri="{FF2B5EF4-FFF2-40B4-BE49-F238E27FC236}">
                <a16:creationId xmlns:a16="http://schemas.microsoft.com/office/drawing/2014/main" id="{A2B2258C-F7E3-4AB5-B122-3289A627A988}"/>
              </a:ext>
            </a:extLst>
          </xdr:cNvPr>
          <xdr:cNvSpPr/>
        </xdr:nvSpPr>
        <xdr:spPr>
          <a:xfrm rot="2700000">
            <a:off x="2499360" y="296418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3" name="正方形/長方形 502">
            <a:extLst>
              <a:ext uri="{FF2B5EF4-FFF2-40B4-BE49-F238E27FC236}">
                <a16:creationId xmlns:a16="http://schemas.microsoft.com/office/drawing/2014/main" id="{12D025BF-0BDB-477E-8B61-F60DA9843D42}"/>
              </a:ext>
            </a:extLst>
          </xdr:cNvPr>
          <xdr:cNvSpPr/>
        </xdr:nvSpPr>
        <xdr:spPr>
          <a:xfrm rot="18900000">
            <a:off x="2499360" y="2971800"/>
            <a:ext cx="72000" cy="25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261960</xdr:colOff>
      <xdr:row>18</xdr:row>
      <xdr:rowOff>12360</xdr:rowOff>
    </xdr:from>
    <xdr:to>
      <xdr:col>20</xdr:col>
      <xdr:colOff>621960</xdr:colOff>
      <xdr:row>18</xdr:row>
      <xdr:rowOff>103800</xdr:rowOff>
    </xdr:to>
    <xdr:sp macro="" textlink="">
      <xdr:nvSpPr>
        <xdr:cNvPr id="504" name="正方形/長方形 503">
          <a:extLst>
            <a:ext uri="{FF2B5EF4-FFF2-40B4-BE49-F238E27FC236}">
              <a16:creationId xmlns:a16="http://schemas.microsoft.com/office/drawing/2014/main" id="{235085D0-C3A6-487E-9F02-6A3DD48A0F9F}"/>
            </a:ext>
          </a:extLst>
        </xdr:cNvPr>
        <xdr:cNvSpPr/>
      </xdr:nvSpPr>
      <xdr:spPr>
        <a:xfrm rot="2700000">
          <a:off x="12368107" y="1029547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261960</xdr:colOff>
      <xdr:row>33</xdr:row>
      <xdr:rowOff>12360</xdr:rowOff>
    </xdr:from>
    <xdr:to>
      <xdr:col>20</xdr:col>
      <xdr:colOff>621960</xdr:colOff>
      <xdr:row>33</xdr:row>
      <xdr:rowOff>103800</xdr:rowOff>
    </xdr:to>
    <xdr:sp macro="" textlink="">
      <xdr:nvSpPr>
        <xdr:cNvPr id="505" name="正方形/長方形 504">
          <a:extLst>
            <a:ext uri="{FF2B5EF4-FFF2-40B4-BE49-F238E27FC236}">
              <a16:creationId xmlns:a16="http://schemas.microsoft.com/office/drawing/2014/main" id="{2D7DD579-3184-4C91-81DB-1A44C1D94FCC}"/>
            </a:ext>
          </a:extLst>
        </xdr:cNvPr>
        <xdr:cNvSpPr/>
      </xdr:nvSpPr>
      <xdr:spPr>
        <a:xfrm rot="2700000">
          <a:off x="12368107" y="1029547"/>
          <a:ext cx="91440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224239</xdr:colOff>
      <xdr:row>43</xdr:row>
      <xdr:rowOff>191043</xdr:rowOff>
    </xdr:from>
    <xdr:to>
      <xdr:col>66</xdr:col>
      <xdr:colOff>58018</xdr:colOff>
      <xdr:row>87</xdr:row>
      <xdr:rowOff>217713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5B7C10F-664C-45F2-9A04-FF17427FF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839" y="10020843"/>
          <a:ext cx="10120779" cy="10085070"/>
        </a:xfrm>
        <a:prstGeom prst="rect">
          <a:avLst/>
        </a:prstGeom>
      </xdr:spPr>
    </xdr:pic>
    <xdr:clientData/>
  </xdr:twoCellAnchor>
  <xdr:twoCellAnchor>
    <xdr:from>
      <xdr:col>28</xdr:col>
      <xdr:colOff>137153</xdr:colOff>
      <xdr:row>47</xdr:row>
      <xdr:rowOff>62230</xdr:rowOff>
    </xdr:from>
    <xdr:to>
      <xdr:col>62</xdr:col>
      <xdr:colOff>203200</xdr:colOff>
      <xdr:row>81</xdr:row>
      <xdr:rowOff>100621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6BAAA08-1E4D-497B-8C1F-810C4CBBA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953" y="10806430"/>
          <a:ext cx="7838447" cy="7810791"/>
        </a:xfrm>
        <a:prstGeom prst="rect">
          <a:avLst/>
        </a:prstGeom>
      </xdr:spPr>
    </xdr:pic>
    <xdr:clientData/>
  </xdr:twoCellAnchor>
  <xdr:twoCellAnchor>
    <xdr:from>
      <xdr:col>31</xdr:col>
      <xdr:colOff>87080</xdr:colOff>
      <xdr:row>43</xdr:row>
      <xdr:rowOff>179977</xdr:rowOff>
    </xdr:from>
    <xdr:to>
      <xdr:col>62</xdr:col>
      <xdr:colOff>54422</xdr:colOff>
      <xdr:row>50</xdr:row>
      <xdr:rowOff>225697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50F194-9423-4098-9B4D-1CD85D317A43}"/>
            </a:ext>
          </a:extLst>
        </xdr:cNvPr>
        <xdr:cNvSpPr txBox="1"/>
      </xdr:nvSpPr>
      <xdr:spPr>
        <a:xfrm>
          <a:off x="7173680" y="10009777"/>
          <a:ext cx="7053942" cy="1645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ペンギン杯</a:t>
          </a:r>
        </a:p>
      </xdr:txBody>
    </xdr:sp>
    <xdr:clientData/>
  </xdr:twoCellAnchor>
  <xdr:twoCellAnchor>
    <xdr:from>
      <xdr:col>31</xdr:col>
      <xdr:colOff>163279</xdr:colOff>
      <xdr:row>49</xdr:row>
      <xdr:rowOff>205376</xdr:rowOff>
    </xdr:from>
    <xdr:to>
      <xdr:col>62</xdr:col>
      <xdr:colOff>10879</xdr:colOff>
      <xdr:row>92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2090870-69B3-404C-807F-DE3C30CF91EC}"/>
            </a:ext>
          </a:extLst>
        </xdr:cNvPr>
        <xdr:cNvSpPr txBox="1"/>
      </xdr:nvSpPr>
      <xdr:spPr>
        <a:xfrm>
          <a:off x="7249879" y="11406776"/>
          <a:ext cx="6934200" cy="9624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期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間　予選 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2021/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/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6(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火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)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～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2021/2/21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（日）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決勝 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2021/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/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２３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(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火・祝日）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※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予選に参加できるのは期間中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回です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※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予選は施設利用料のみでご参加いただけます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ク ラ ス     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エントリー 、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RP3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級まで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　　　　 ミドル 、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RP2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級まで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マスター、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RP1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級まで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　　　 　エンペラー、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RP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初段以上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予選課題   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6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級～二段、全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課題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数      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6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　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10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5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　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30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4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　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150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3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　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600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2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　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3000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1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級　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15000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初段 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70000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二段 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200000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点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 b="0" i="0" u="none" strike="noStrike" baseline="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               </a:t>
          </a:r>
          <a:r>
            <a:rPr kumimoji="1" lang="ja-JP" altLang="en-US" sz="2000" b="0" i="0" u="none" strike="noStrike" baseline="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一撃 </a:t>
          </a:r>
          <a:r>
            <a:rPr kumimoji="1" lang="en-US" altLang="ja-JP" sz="2000" b="0" i="0" u="none" strike="noStrike" baseline="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20</a:t>
          </a:r>
          <a:r>
            <a:rPr kumimoji="1" lang="ja-JP" altLang="en-US" sz="2000" b="0" i="0" u="none" strike="noStrike" baseline="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点（</a:t>
          </a:r>
          <a:r>
            <a:rPr kumimoji="1" lang="en-US" altLang="ja-JP" sz="2000" b="0" i="0" u="none" strike="noStrike" baseline="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1</a:t>
          </a:r>
          <a:r>
            <a:rPr kumimoji="1" lang="ja-JP" altLang="en-US" sz="2000" b="0" i="0" u="none" strike="noStrike" baseline="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課題につき）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　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予選方法   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4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時間で登れた課題の点数の合計で競います。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            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分割は</a:t>
          </a:r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分割まで可です。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決勝人数   各クラス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14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名（女性上位</a:t>
          </a:r>
          <a:r>
            <a:rPr kumimoji="1" lang="en-US" altLang="ja-JP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5</a:t>
          </a:r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名優先）</a:t>
          </a:r>
          <a:endParaRPr kumimoji="1" lang="en-US" altLang="ja-JP" sz="2000" baseline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決勝方法   </a:t>
          </a:r>
          <a:r>
            <a:rPr kumimoji="1" lang="en-US" altLang="ja-JP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4</a:t>
          </a:r>
          <a:r>
            <a:rPr kumimoji="1" lang="ja-JP" altLang="en-US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課題、</a:t>
          </a:r>
          <a:r>
            <a:rPr kumimoji="1" lang="en-US" altLang="ja-JP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1</a:t>
          </a:r>
          <a:r>
            <a:rPr kumimoji="1" lang="ja-JP" altLang="en-US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課題</a:t>
          </a:r>
          <a:r>
            <a:rPr kumimoji="1" lang="en-US" altLang="ja-JP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4</a:t>
          </a:r>
          <a:r>
            <a:rPr kumimoji="1" lang="ja-JP" altLang="en-US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分、オンサイト方式</a:t>
          </a:r>
          <a:endParaRPr kumimoji="1" lang="en-US" altLang="ja-JP" sz="2000" baseline="0">
            <a:solidFill>
              <a:schemeClr val="dk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r>
            <a:rPr kumimoji="1" lang="ja-JP" altLang="en-US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決勝参加費 </a:t>
          </a:r>
          <a:r>
            <a:rPr kumimoji="1" lang="en-US" altLang="ja-JP" sz="2000" baseline="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\3,000</a:t>
          </a:r>
          <a:endParaRPr kumimoji="1" lang="ja-JP" altLang="en-US" sz="2000" baseline="0">
            <a:solidFill>
              <a:schemeClr val="dk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1143001</xdr:colOff>
      <xdr:row>0</xdr:row>
      <xdr:rowOff>43542</xdr:rowOff>
    </xdr:from>
    <xdr:to>
      <xdr:col>5</xdr:col>
      <xdr:colOff>250373</xdr:colOff>
      <xdr:row>2</xdr:row>
      <xdr:rowOff>174171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465832BF-B400-45F3-BA88-A79F562C498D}"/>
            </a:ext>
          </a:extLst>
        </xdr:cNvPr>
        <xdr:cNvGrpSpPr/>
      </xdr:nvGrpSpPr>
      <xdr:grpSpPr>
        <a:xfrm>
          <a:off x="2013858" y="43542"/>
          <a:ext cx="1545772" cy="772886"/>
          <a:chOff x="3777343" y="5867400"/>
          <a:chExt cx="1545772" cy="772886"/>
        </a:xfrm>
      </xdr:grpSpPr>
      <xdr:sp macro="" textlink="">
        <xdr:nvSpPr>
          <xdr:cNvPr id="2" name="吹き出し: 角を丸めた四角形 1">
            <a:extLst>
              <a:ext uri="{FF2B5EF4-FFF2-40B4-BE49-F238E27FC236}">
                <a16:creationId xmlns:a16="http://schemas.microsoft.com/office/drawing/2014/main" id="{19DE445B-220B-4116-9A7D-34FDBA3186CB}"/>
              </a:ext>
            </a:extLst>
          </xdr:cNvPr>
          <xdr:cNvSpPr/>
        </xdr:nvSpPr>
        <xdr:spPr>
          <a:xfrm>
            <a:off x="3777343" y="5867400"/>
            <a:ext cx="1415143" cy="772886"/>
          </a:xfrm>
          <a:prstGeom prst="wedgeRoundRectCallout">
            <a:avLst>
              <a:gd name="adj1" fmla="val -43031"/>
              <a:gd name="adj2" fmla="val 180810"/>
              <a:gd name="adj3" fmla="val 16667"/>
            </a:avLst>
          </a:prstGeom>
          <a:solidFill>
            <a:srgbClr val="FFFF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5EF83441-E742-471A-AD79-6B74190C01FC}"/>
              </a:ext>
            </a:extLst>
          </xdr:cNvPr>
          <xdr:cNvSpPr txBox="1"/>
        </xdr:nvSpPr>
        <xdr:spPr>
          <a:xfrm>
            <a:off x="3875315" y="5932714"/>
            <a:ext cx="1447800" cy="631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黄色塗りは</a:t>
            </a:r>
            <a:endParaRPr kumimoji="1" lang="en-US" altLang="ja-JP" sz="1600"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決勝参加者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1153886</xdr:colOff>
      <xdr:row>0</xdr:row>
      <xdr:rowOff>130629</xdr:rowOff>
    </xdr:from>
    <xdr:to>
      <xdr:col>5</xdr:col>
      <xdr:colOff>261258</xdr:colOff>
      <xdr:row>2</xdr:row>
      <xdr:rowOff>261258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52662DD-2365-496A-A522-A9AC0A7690C8}"/>
            </a:ext>
          </a:extLst>
        </xdr:cNvPr>
        <xdr:cNvGrpSpPr/>
      </xdr:nvGrpSpPr>
      <xdr:grpSpPr>
        <a:xfrm>
          <a:off x="2024743" y="130629"/>
          <a:ext cx="1545772" cy="772886"/>
          <a:chOff x="3777343" y="5867400"/>
          <a:chExt cx="1545772" cy="772886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87AFAEE5-971A-4F78-BE0F-30BC35163011}"/>
              </a:ext>
            </a:extLst>
          </xdr:cNvPr>
          <xdr:cNvSpPr/>
        </xdr:nvSpPr>
        <xdr:spPr>
          <a:xfrm>
            <a:off x="3777343" y="5867400"/>
            <a:ext cx="1415143" cy="772886"/>
          </a:xfrm>
          <a:prstGeom prst="wedgeRoundRectCallout">
            <a:avLst>
              <a:gd name="adj1" fmla="val -43031"/>
              <a:gd name="adj2" fmla="val 180810"/>
              <a:gd name="adj3" fmla="val 16667"/>
            </a:avLst>
          </a:prstGeom>
          <a:solidFill>
            <a:srgbClr val="FFFF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4DE5AB74-3244-43EA-9538-3CCFDD7EC466}"/>
              </a:ext>
            </a:extLst>
          </xdr:cNvPr>
          <xdr:cNvSpPr txBox="1"/>
        </xdr:nvSpPr>
        <xdr:spPr>
          <a:xfrm>
            <a:off x="3875315" y="5932714"/>
            <a:ext cx="1447800" cy="631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黄色塗りは</a:t>
            </a:r>
            <a:endParaRPr kumimoji="1" lang="en-US" altLang="ja-JP" sz="1600"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決勝参加者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1132114</xdr:colOff>
      <xdr:row>0</xdr:row>
      <xdr:rowOff>130629</xdr:rowOff>
    </xdr:from>
    <xdr:to>
      <xdr:col>5</xdr:col>
      <xdr:colOff>119743</xdr:colOff>
      <xdr:row>2</xdr:row>
      <xdr:rowOff>261258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FD96FBB-450E-4C7D-83E9-10A50D80450A}"/>
            </a:ext>
          </a:extLst>
        </xdr:cNvPr>
        <xdr:cNvGrpSpPr/>
      </xdr:nvGrpSpPr>
      <xdr:grpSpPr>
        <a:xfrm>
          <a:off x="2002971" y="130629"/>
          <a:ext cx="1545772" cy="772886"/>
          <a:chOff x="3777343" y="5867400"/>
          <a:chExt cx="1545772" cy="772886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F2BDBCD8-766F-41C9-9F92-85CFD0EAC549}"/>
              </a:ext>
            </a:extLst>
          </xdr:cNvPr>
          <xdr:cNvSpPr/>
        </xdr:nvSpPr>
        <xdr:spPr>
          <a:xfrm>
            <a:off x="3777343" y="5867400"/>
            <a:ext cx="1415143" cy="772886"/>
          </a:xfrm>
          <a:prstGeom prst="wedgeRoundRectCallout">
            <a:avLst>
              <a:gd name="adj1" fmla="val -43031"/>
              <a:gd name="adj2" fmla="val 180810"/>
              <a:gd name="adj3" fmla="val 16667"/>
            </a:avLst>
          </a:prstGeom>
          <a:solidFill>
            <a:srgbClr val="FFFF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D43BBC3B-0A6F-46E5-8ABA-DCC5201FA761}"/>
              </a:ext>
            </a:extLst>
          </xdr:cNvPr>
          <xdr:cNvSpPr txBox="1"/>
        </xdr:nvSpPr>
        <xdr:spPr>
          <a:xfrm>
            <a:off x="3875315" y="5932714"/>
            <a:ext cx="1447800" cy="631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黄色塗りは</a:t>
            </a:r>
            <a:endParaRPr kumimoji="1" lang="en-US" altLang="ja-JP" sz="1600"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決勝参加者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1186543</xdr:colOff>
      <xdr:row>0</xdr:row>
      <xdr:rowOff>108856</xdr:rowOff>
    </xdr:from>
    <xdr:to>
      <xdr:col>5</xdr:col>
      <xdr:colOff>293915</xdr:colOff>
      <xdr:row>2</xdr:row>
      <xdr:rowOff>239485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73AE27B-03D9-4545-AAE8-DE508E6DAC59}"/>
            </a:ext>
          </a:extLst>
        </xdr:cNvPr>
        <xdr:cNvGrpSpPr/>
      </xdr:nvGrpSpPr>
      <xdr:grpSpPr>
        <a:xfrm>
          <a:off x="2057400" y="108856"/>
          <a:ext cx="1545772" cy="772886"/>
          <a:chOff x="3777343" y="5867400"/>
          <a:chExt cx="1545772" cy="772886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35FF35B9-A4E7-4382-96C5-AD94045ABEA0}"/>
              </a:ext>
            </a:extLst>
          </xdr:cNvPr>
          <xdr:cNvSpPr/>
        </xdr:nvSpPr>
        <xdr:spPr>
          <a:xfrm>
            <a:off x="3777343" y="5867400"/>
            <a:ext cx="1415143" cy="772886"/>
          </a:xfrm>
          <a:prstGeom prst="wedgeRoundRectCallout">
            <a:avLst>
              <a:gd name="adj1" fmla="val -43031"/>
              <a:gd name="adj2" fmla="val 180810"/>
              <a:gd name="adj3" fmla="val 16667"/>
            </a:avLst>
          </a:prstGeom>
          <a:solidFill>
            <a:srgbClr val="FFFF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86363BB6-FE81-43C9-8856-CFE666D1A456}"/>
              </a:ext>
            </a:extLst>
          </xdr:cNvPr>
          <xdr:cNvSpPr txBox="1"/>
        </xdr:nvSpPr>
        <xdr:spPr>
          <a:xfrm>
            <a:off x="3875315" y="5932714"/>
            <a:ext cx="1447800" cy="631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黄色塗りは</a:t>
            </a:r>
            <a:endParaRPr kumimoji="1" lang="en-US" altLang="ja-JP" sz="1600"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r>
              <a:rPr kumimoji="1" lang="ja-JP" altLang="en-US" sz="16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決勝参加者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CA8C-22F8-45DA-81E6-067B63034227}">
  <dimension ref="A3:L24"/>
  <sheetViews>
    <sheetView topLeftCell="A7" workbookViewId="0">
      <selection activeCell="J12" sqref="J12"/>
    </sheetView>
  </sheetViews>
  <sheetFormatPr defaultRowHeight="18" x14ac:dyDescent="0.45"/>
  <cols>
    <col min="2" max="2" width="14.3984375" bestFit="1" customWidth="1"/>
    <col min="3" max="3" width="32" bestFit="1" customWidth="1"/>
    <col min="8" max="8" width="15.8984375" bestFit="1" customWidth="1"/>
  </cols>
  <sheetData>
    <row r="3" spans="1:12" x14ac:dyDescent="0.45">
      <c r="A3" t="s">
        <v>1</v>
      </c>
      <c r="C3" t="s">
        <v>0</v>
      </c>
      <c r="H3" t="s">
        <v>11</v>
      </c>
      <c r="I3" s="1" t="s">
        <v>12</v>
      </c>
      <c r="J3" s="1" t="s">
        <v>13</v>
      </c>
      <c r="K3" s="1" t="s">
        <v>14</v>
      </c>
      <c r="L3" s="1" t="s">
        <v>21</v>
      </c>
    </row>
    <row r="4" spans="1:12" x14ac:dyDescent="0.45">
      <c r="A4" t="s">
        <v>2</v>
      </c>
      <c r="H4" t="s">
        <v>6</v>
      </c>
      <c r="I4" s="1" t="s">
        <v>16</v>
      </c>
      <c r="J4" s="1" t="s">
        <v>16</v>
      </c>
      <c r="K4" s="1" t="s">
        <v>16</v>
      </c>
      <c r="L4" s="1" t="s">
        <v>15</v>
      </c>
    </row>
    <row r="5" spans="1:12" x14ac:dyDescent="0.45">
      <c r="A5" t="s">
        <v>3</v>
      </c>
      <c r="C5" t="s">
        <v>4</v>
      </c>
      <c r="H5" t="s">
        <v>7</v>
      </c>
      <c r="I5" s="1" t="s">
        <v>16</v>
      </c>
      <c r="J5" s="1" t="s">
        <v>17</v>
      </c>
      <c r="K5" s="1" t="s">
        <v>17</v>
      </c>
      <c r="L5" s="1" t="s">
        <v>16</v>
      </c>
    </row>
    <row r="6" spans="1:12" x14ac:dyDescent="0.45">
      <c r="A6" t="s">
        <v>5</v>
      </c>
      <c r="C6" t="s">
        <v>6</v>
      </c>
      <c r="D6" t="s">
        <v>22</v>
      </c>
      <c r="E6" t="s">
        <v>16</v>
      </c>
      <c r="H6" t="s">
        <v>8</v>
      </c>
      <c r="I6" s="1" t="s">
        <v>17</v>
      </c>
      <c r="J6" s="1" t="s">
        <v>18</v>
      </c>
      <c r="K6" s="1" t="s">
        <v>18</v>
      </c>
      <c r="L6" s="1" t="s">
        <v>17</v>
      </c>
    </row>
    <row r="7" spans="1:12" x14ac:dyDescent="0.45">
      <c r="C7" t="s">
        <v>7</v>
      </c>
      <c r="D7" t="s">
        <v>23</v>
      </c>
      <c r="E7" t="s">
        <v>17</v>
      </c>
      <c r="H7" t="s">
        <v>102</v>
      </c>
      <c r="I7" s="1" t="s">
        <v>17</v>
      </c>
      <c r="J7" s="1" t="s">
        <v>39</v>
      </c>
      <c r="K7" s="1" t="s">
        <v>39</v>
      </c>
      <c r="L7" s="1" t="s">
        <v>18</v>
      </c>
    </row>
    <row r="8" spans="1:12" x14ac:dyDescent="0.45">
      <c r="C8" t="s">
        <v>8</v>
      </c>
      <c r="D8" t="s">
        <v>15</v>
      </c>
      <c r="E8" t="s">
        <v>18</v>
      </c>
    </row>
    <row r="9" spans="1:12" x14ac:dyDescent="0.45">
      <c r="C9" t="s">
        <v>102</v>
      </c>
      <c r="D9" t="s">
        <v>16</v>
      </c>
      <c r="E9" t="s">
        <v>24</v>
      </c>
      <c r="I9" s="1" t="s">
        <v>80</v>
      </c>
      <c r="J9" s="1" t="s">
        <v>81</v>
      </c>
      <c r="K9" s="55" t="s">
        <v>82</v>
      </c>
    </row>
    <row r="10" spans="1:12" x14ac:dyDescent="0.45">
      <c r="A10" t="s">
        <v>9</v>
      </c>
      <c r="B10" t="s">
        <v>19</v>
      </c>
      <c r="C10">
        <v>7</v>
      </c>
      <c r="D10" t="s">
        <v>10</v>
      </c>
      <c r="H10" t="s">
        <v>43</v>
      </c>
      <c r="I10" s="1">
        <v>4</v>
      </c>
      <c r="J10" s="1">
        <f>C12*I10</f>
        <v>56</v>
      </c>
      <c r="K10" s="1">
        <f>J10*4</f>
        <v>224</v>
      </c>
      <c r="L10">
        <f>J10*5</f>
        <v>280</v>
      </c>
    </row>
    <row r="11" spans="1:12" x14ac:dyDescent="0.45">
      <c r="B11" t="s">
        <v>20</v>
      </c>
      <c r="C11">
        <f>C10*8</f>
        <v>56</v>
      </c>
      <c r="D11" t="s">
        <v>10</v>
      </c>
      <c r="H11" t="s">
        <v>43</v>
      </c>
      <c r="I11" s="1">
        <v>4</v>
      </c>
      <c r="J11" s="1">
        <v>20</v>
      </c>
      <c r="K11" s="1">
        <f>J11*4</f>
        <v>80</v>
      </c>
      <c r="L11">
        <f>J11*5</f>
        <v>100</v>
      </c>
    </row>
    <row r="12" spans="1:12" x14ac:dyDescent="0.45">
      <c r="A12" t="s">
        <v>9</v>
      </c>
      <c r="B12" t="s">
        <v>42</v>
      </c>
      <c r="C12">
        <v>14</v>
      </c>
      <c r="D12" t="s">
        <v>10</v>
      </c>
    </row>
    <row r="13" spans="1:12" x14ac:dyDescent="0.45">
      <c r="B13" t="s">
        <v>20</v>
      </c>
      <c r="C13">
        <v>56</v>
      </c>
      <c r="D13" t="s">
        <v>10</v>
      </c>
      <c r="F13" t="s">
        <v>22</v>
      </c>
      <c r="G13">
        <v>3</v>
      </c>
      <c r="H13">
        <v>10</v>
      </c>
      <c r="I13">
        <f>G13*H13</f>
        <v>30</v>
      </c>
      <c r="J13">
        <f t="shared" ref="J13:J20" si="0">G13*H13*1.1</f>
        <v>33</v>
      </c>
      <c r="K13">
        <f>I13+G13*20</f>
        <v>90</v>
      </c>
    </row>
    <row r="14" spans="1:12" x14ac:dyDescent="0.45">
      <c r="F14" t="s">
        <v>23</v>
      </c>
      <c r="G14">
        <v>4</v>
      </c>
      <c r="H14">
        <v>30</v>
      </c>
      <c r="I14">
        <f t="shared" ref="I14:I20" si="1">G14*H14</f>
        <v>120</v>
      </c>
      <c r="J14">
        <f t="shared" si="0"/>
        <v>132</v>
      </c>
      <c r="K14">
        <f t="shared" ref="K14:K20" si="2">I14+G14*20</f>
        <v>200</v>
      </c>
      <c r="L14">
        <f>K13+K14</f>
        <v>290</v>
      </c>
    </row>
    <row r="15" spans="1:12" x14ac:dyDescent="0.45">
      <c r="C15" s="59" t="s">
        <v>88</v>
      </c>
      <c r="D15" s="60">
        <v>0.375</v>
      </c>
      <c r="F15" t="s">
        <v>15</v>
      </c>
      <c r="G15">
        <v>6</v>
      </c>
      <c r="H15">
        <v>150</v>
      </c>
      <c r="I15">
        <f t="shared" si="1"/>
        <v>900</v>
      </c>
      <c r="J15">
        <f t="shared" si="0"/>
        <v>990.00000000000011</v>
      </c>
      <c r="K15">
        <f t="shared" si="2"/>
        <v>1020</v>
      </c>
      <c r="L15">
        <f>L14+K15</f>
        <v>1310</v>
      </c>
    </row>
    <row r="16" spans="1:12" x14ac:dyDescent="0.45">
      <c r="C16" s="59" t="s">
        <v>89</v>
      </c>
      <c r="D16" s="60">
        <v>0.41666666666666669</v>
      </c>
      <c r="F16" t="s">
        <v>16</v>
      </c>
      <c r="G16">
        <v>5</v>
      </c>
      <c r="H16">
        <v>600</v>
      </c>
      <c r="I16">
        <f t="shared" si="1"/>
        <v>3000</v>
      </c>
      <c r="J16">
        <f t="shared" si="0"/>
        <v>3300.0000000000005</v>
      </c>
      <c r="K16">
        <f t="shared" si="2"/>
        <v>3100</v>
      </c>
      <c r="L16">
        <f t="shared" ref="L16:L21" si="3">L15+K16</f>
        <v>4410</v>
      </c>
    </row>
    <row r="17" spans="3:12" x14ac:dyDescent="0.45">
      <c r="C17" s="59" t="s">
        <v>90</v>
      </c>
      <c r="D17" s="60">
        <v>0.52083333333333337</v>
      </c>
      <c r="F17" t="s">
        <v>17</v>
      </c>
      <c r="G17">
        <v>5</v>
      </c>
      <c r="H17">
        <v>3000</v>
      </c>
      <c r="I17">
        <f t="shared" si="1"/>
        <v>15000</v>
      </c>
      <c r="J17">
        <f t="shared" si="0"/>
        <v>16500</v>
      </c>
      <c r="K17">
        <f t="shared" si="2"/>
        <v>15100</v>
      </c>
      <c r="L17">
        <f t="shared" si="3"/>
        <v>19510</v>
      </c>
    </row>
    <row r="18" spans="3:12" x14ac:dyDescent="0.45">
      <c r="C18" s="59" t="s">
        <v>91</v>
      </c>
      <c r="D18" s="60">
        <v>0.53125</v>
      </c>
      <c r="F18" t="s">
        <v>18</v>
      </c>
      <c r="G18">
        <v>5</v>
      </c>
      <c r="H18">
        <v>15000</v>
      </c>
      <c r="I18">
        <f t="shared" si="1"/>
        <v>75000</v>
      </c>
      <c r="J18">
        <f t="shared" si="0"/>
        <v>82500</v>
      </c>
      <c r="K18">
        <f t="shared" si="2"/>
        <v>75100</v>
      </c>
      <c r="L18">
        <f t="shared" si="3"/>
        <v>94610</v>
      </c>
    </row>
    <row r="19" spans="3:12" x14ac:dyDescent="0.45">
      <c r="C19" s="59" t="s">
        <v>92</v>
      </c>
      <c r="D19" s="60">
        <v>0.55208333333333337</v>
      </c>
      <c r="F19" t="s">
        <v>39</v>
      </c>
      <c r="G19">
        <v>3</v>
      </c>
      <c r="H19">
        <v>70000</v>
      </c>
      <c r="I19">
        <f t="shared" si="1"/>
        <v>210000</v>
      </c>
      <c r="J19">
        <f t="shared" si="0"/>
        <v>231000.00000000003</v>
      </c>
      <c r="K19">
        <f t="shared" si="2"/>
        <v>210060</v>
      </c>
      <c r="L19">
        <f t="shared" si="3"/>
        <v>304670</v>
      </c>
    </row>
    <row r="20" spans="3:12" x14ac:dyDescent="0.45">
      <c r="C20" s="59" t="s">
        <v>93</v>
      </c>
      <c r="D20" s="60">
        <v>0.5625</v>
      </c>
      <c r="F20" t="s">
        <v>24</v>
      </c>
      <c r="G20">
        <v>2</v>
      </c>
      <c r="H20">
        <v>200000</v>
      </c>
      <c r="I20">
        <f t="shared" si="1"/>
        <v>400000</v>
      </c>
      <c r="J20">
        <f t="shared" si="0"/>
        <v>440000.00000000006</v>
      </c>
      <c r="K20">
        <f t="shared" si="2"/>
        <v>400040</v>
      </c>
      <c r="L20">
        <f t="shared" si="3"/>
        <v>704710</v>
      </c>
    </row>
    <row r="21" spans="3:12" x14ac:dyDescent="0.45">
      <c r="C21" s="59" t="s">
        <v>94</v>
      </c>
      <c r="D21" s="60">
        <v>0.60416666666666663</v>
      </c>
      <c r="G21">
        <f>SUM(G13:G20)</f>
        <v>33</v>
      </c>
      <c r="H21">
        <f t="shared" ref="H21:K21" si="4">SUM(H13:H20)</f>
        <v>288790</v>
      </c>
      <c r="I21">
        <f t="shared" si="4"/>
        <v>704050</v>
      </c>
      <c r="J21">
        <f t="shared" si="4"/>
        <v>774455</v>
      </c>
      <c r="K21">
        <f t="shared" si="4"/>
        <v>704710</v>
      </c>
      <c r="L21">
        <f t="shared" si="3"/>
        <v>1409420</v>
      </c>
    </row>
    <row r="22" spans="3:12" x14ac:dyDescent="0.45">
      <c r="C22" s="59" t="s">
        <v>95</v>
      </c>
      <c r="D22" s="60">
        <v>0.70833333333333337</v>
      </c>
    </row>
    <row r="23" spans="3:12" x14ac:dyDescent="0.45">
      <c r="C23" s="59" t="s">
        <v>96</v>
      </c>
      <c r="D23" s="60">
        <v>0.71875</v>
      </c>
    </row>
    <row r="24" spans="3:12" x14ac:dyDescent="0.45">
      <c r="C24" s="59" t="s">
        <v>97</v>
      </c>
      <c r="D24" s="60">
        <v>0.73958333333333337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5509-85E1-408F-9A61-62313FB1AEA6}">
  <dimension ref="A1:AE36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G11" sqref="G11:H11"/>
      <selection pane="topRight" activeCell="G11" sqref="G11:H11"/>
      <selection pane="bottomLeft" activeCell="G11" sqref="G11:H11"/>
      <selection pane="bottomRight" activeCell="G8" sqref="G8"/>
    </sheetView>
  </sheetViews>
  <sheetFormatPr defaultRowHeight="13.2" x14ac:dyDescent="0.45"/>
  <cols>
    <col min="1" max="2" width="5.69921875" style="35" customWidth="1"/>
    <col min="3" max="3" width="18" style="35" customWidth="1"/>
    <col min="4" max="4" width="3.796875" style="35" customWidth="1"/>
    <col min="5" max="12" width="10.19921875" style="35" customWidth="1"/>
    <col min="13" max="14" width="8.796875" style="35" customWidth="1"/>
    <col min="15" max="15" width="8.796875" style="35"/>
    <col min="16" max="27" width="6" style="35" customWidth="1"/>
    <col min="28" max="16384" width="8.796875" style="35"/>
  </cols>
  <sheetData>
    <row r="1" spans="1:31" ht="25.8" customHeight="1" x14ac:dyDescent="0.4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31" ht="25.05" customHeight="1" x14ac:dyDescent="0.45">
      <c r="A2" s="95" t="s">
        <v>5</v>
      </c>
      <c r="B2" s="96"/>
      <c r="C2" s="96"/>
      <c r="D2" s="96"/>
      <c r="E2" s="87" t="s">
        <v>58</v>
      </c>
      <c r="F2" s="88"/>
      <c r="G2" s="88"/>
      <c r="H2" s="88"/>
      <c r="I2" s="88"/>
      <c r="J2" s="88"/>
      <c r="K2" s="88"/>
      <c r="L2" s="88"/>
      <c r="M2" s="88"/>
      <c r="N2" s="88"/>
      <c r="O2" s="89"/>
      <c r="P2" s="82" t="s">
        <v>79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C2" s="35" t="s">
        <v>22</v>
      </c>
      <c r="AD2" s="35">
        <v>3</v>
      </c>
      <c r="AE2" s="35">
        <v>10</v>
      </c>
    </row>
    <row r="3" spans="1:31" ht="25.05" customHeight="1" x14ac:dyDescent="0.45">
      <c r="A3" s="97" t="s">
        <v>102</v>
      </c>
      <c r="B3" s="80"/>
      <c r="C3" s="80"/>
      <c r="D3" s="80"/>
      <c r="E3" s="90"/>
      <c r="F3" s="91"/>
      <c r="G3" s="91"/>
      <c r="H3" s="91"/>
      <c r="I3" s="91"/>
      <c r="J3" s="91"/>
      <c r="K3" s="91"/>
      <c r="L3" s="91"/>
      <c r="M3" s="91"/>
      <c r="N3" s="91"/>
      <c r="O3" s="9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C3" s="35" t="s">
        <v>23</v>
      </c>
      <c r="AD3" s="35">
        <v>4</v>
      </c>
      <c r="AE3" s="35">
        <v>30</v>
      </c>
    </row>
    <row r="4" spans="1:31" ht="25.05" customHeight="1" x14ac:dyDescent="0.2">
      <c r="A4" s="83" t="s">
        <v>44</v>
      </c>
      <c r="B4" s="83" t="s">
        <v>78</v>
      </c>
      <c r="C4" s="98" t="s">
        <v>99</v>
      </c>
      <c r="D4" s="37" t="s">
        <v>98</v>
      </c>
      <c r="E4" s="52" t="s">
        <v>22</v>
      </c>
      <c r="F4" s="52" t="s">
        <v>23</v>
      </c>
      <c r="G4" s="52" t="s">
        <v>15</v>
      </c>
      <c r="H4" s="52" t="s">
        <v>16</v>
      </c>
      <c r="I4" s="52" t="s">
        <v>17</v>
      </c>
      <c r="J4" s="52" t="s">
        <v>18</v>
      </c>
      <c r="K4" s="52" t="s">
        <v>39</v>
      </c>
      <c r="L4" s="52" t="s">
        <v>24</v>
      </c>
      <c r="M4" s="83" t="s">
        <v>46</v>
      </c>
      <c r="N4" s="93" t="s">
        <v>47</v>
      </c>
      <c r="O4" s="93" t="s">
        <v>30</v>
      </c>
      <c r="P4" s="86" t="s">
        <v>70</v>
      </c>
      <c r="Q4" s="86"/>
      <c r="R4" s="86" t="s">
        <v>71</v>
      </c>
      <c r="S4" s="86"/>
      <c r="T4" s="86" t="s">
        <v>72</v>
      </c>
      <c r="U4" s="86"/>
      <c r="V4" s="86" t="s">
        <v>77</v>
      </c>
      <c r="W4" s="86"/>
      <c r="X4" s="86" t="s">
        <v>73</v>
      </c>
      <c r="Y4" s="86" t="s">
        <v>74</v>
      </c>
      <c r="Z4" s="86" t="s">
        <v>75</v>
      </c>
      <c r="AA4" s="86" t="s">
        <v>76</v>
      </c>
      <c r="AC4" s="35" t="s">
        <v>15</v>
      </c>
      <c r="AD4" s="35">
        <v>4</v>
      </c>
      <c r="AE4" s="35">
        <v>150</v>
      </c>
    </row>
    <row r="5" spans="1:31" ht="25.05" customHeight="1" x14ac:dyDescent="0.45">
      <c r="A5" s="84"/>
      <c r="B5" s="84"/>
      <c r="C5" s="99"/>
      <c r="D5" s="51" t="s">
        <v>48</v>
      </c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52</v>
      </c>
      <c r="J5" s="52" t="s">
        <v>52</v>
      </c>
      <c r="K5" s="52" t="s">
        <v>49</v>
      </c>
      <c r="L5" s="52" t="s">
        <v>53</v>
      </c>
      <c r="M5" s="84"/>
      <c r="N5" s="93"/>
      <c r="O5" s="9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C5" s="35" t="s">
        <v>16</v>
      </c>
      <c r="AD5" s="35">
        <v>5</v>
      </c>
      <c r="AE5" s="35">
        <v>600</v>
      </c>
    </row>
    <row r="6" spans="1:31" ht="25.05" customHeight="1" x14ac:dyDescent="0.45">
      <c r="A6" s="85"/>
      <c r="B6" s="85"/>
      <c r="C6" s="100" t="s">
        <v>101</v>
      </c>
      <c r="D6" s="40" t="s">
        <v>54</v>
      </c>
      <c r="E6" s="52" t="s">
        <v>55</v>
      </c>
      <c r="F6" s="52" t="s">
        <v>56</v>
      </c>
      <c r="G6" s="52" t="s">
        <v>59</v>
      </c>
      <c r="H6" s="52" t="s">
        <v>60</v>
      </c>
      <c r="I6" s="52" t="s">
        <v>61</v>
      </c>
      <c r="J6" s="52" t="s">
        <v>62</v>
      </c>
      <c r="K6" s="52" t="s">
        <v>63</v>
      </c>
      <c r="L6" s="52" t="s">
        <v>64</v>
      </c>
      <c r="M6" s="85"/>
      <c r="N6" s="93"/>
      <c r="O6" s="93" t="s">
        <v>57</v>
      </c>
      <c r="P6" s="54" t="s">
        <v>73</v>
      </c>
      <c r="Q6" s="54" t="s">
        <v>74</v>
      </c>
      <c r="R6" s="54" t="s">
        <v>73</v>
      </c>
      <c r="S6" s="54" t="s">
        <v>74</v>
      </c>
      <c r="T6" s="54" t="s">
        <v>73</v>
      </c>
      <c r="U6" s="54" t="s">
        <v>74</v>
      </c>
      <c r="V6" s="54" t="s">
        <v>73</v>
      </c>
      <c r="W6" s="54" t="s">
        <v>74</v>
      </c>
      <c r="X6" s="86"/>
      <c r="Y6" s="86"/>
      <c r="Z6" s="86"/>
      <c r="AA6" s="86"/>
      <c r="AC6" s="35" t="s">
        <v>17</v>
      </c>
      <c r="AD6" s="35">
        <v>5</v>
      </c>
      <c r="AE6" s="35">
        <v>3000</v>
      </c>
    </row>
    <row r="7" spans="1:31" ht="25.05" customHeight="1" x14ac:dyDescent="0.45">
      <c r="A7" s="57">
        <v>1</v>
      </c>
      <c r="B7" s="57">
        <v>1</v>
      </c>
      <c r="C7" s="43" t="s">
        <v>153</v>
      </c>
      <c r="D7" s="43" t="s">
        <v>45</v>
      </c>
      <c r="E7" s="57">
        <v>3</v>
      </c>
      <c r="F7" s="57">
        <v>4</v>
      </c>
      <c r="G7" s="57">
        <v>6</v>
      </c>
      <c r="H7" s="57">
        <v>5</v>
      </c>
      <c r="I7" s="57">
        <v>5</v>
      </c>
      <c r="J7" s="57">
        <v>5</v>
      </c>
      <c r="K7" s="57">
        <v>3</v>
      </c>
      <c r="L7" s="57">
        <v>2</v>
      </c>
      <c r="M7" s="57">
        <f>SUM(E7:L7)</f>
        <v>33</v>
      </c>
      <c r="N7" s="57">
        <v>28</v>
      </c>
      <c r="O7" s="57">
        <f>E7*10+F7*30+G7*150+H7*600+I7*3000+J7*15000+K7*70000+L7*200000+N7*20</f>
        <v>704610</v>
      </c>
      <c r="P7" s="57"/>
      <c r="Q7" s="57"/>
      <c r="R7" s="57"/>
      <c r="S7" s="57"/>
      <c r="T7" s="57"/>
      <c r="U7" s="57"/>
      <c r="V7" s="57"/>
      <c r="W7" s="57"/>
      <c r="X7" s="57">
        <f>COUNT(P7,R7,T7,V7)</f>
        <v>0</v>
      </c>
      <c r="Y7" s="57">
        <f>COUNT(Q7,S7,U7,W7)</f>
        <v>0</v>
      </c>
      <c r="Z7" s="57">
        <f>P7+R7+T7+V7</f>
        <v>0</v>
      </c>
      <c r="AA7" s="57">
        <f>Q7+S7+U7+W7</f>
        <v>0</v>
      </c>
      <c r="AC7" s="35" t="s">
        <v>18</v>
      </c>
      <c r="AD7" s="35">
        <v>5</v>
      </c>
      <c r="AE7" s="35">
        <v>15000</v>
      </c>
    </row>
    <row r="8" spans="1:31" ht="25.05" customHeight="1" x14ac:dyDescent="0.45">
      <c r="A8" s="57">
        <v>2</v>
      </c>
      <c r="B8" s="57">
        <v>2</v>
      </c>
      <c r="C8" s="104" t="s">
        <v>160</v>
      </c>
      <c r="D8" s="43" t="s">
        <v>45</v>
      </c>
      <c r="E8" s="57">
        <v>3</v>
      </c>
      <c r="F8" s="57">
        <v>4</v>
      </c>
      <c r="G8" s="57">
        <v>6</v>
      </c>
      <c r="H8" s="57">
        <v>5</v>
      </c>
      <c r="I8" s="57">
        <v>5</v>
      </c>
      <c r="J8" s="57">
        <v>5</v>
      </c>
      <c r="K8" s="57">
        <v>3</v>
      </c>
      <c r="L8" s="57">
        <v>2</v>
      </c>
      <c r="M8" s="57">
        <f>SUM(E8:L8)</f>
        <v>33</v>
      </c>
      <c r="N8" s="57">
        <v>26</v>
      </c>
      <c r="O8" s="57">
        <f>E8*10+F8*30+G8*150+H8*600+I8*3000+J8*15000+K8*70000+L8*200000+N8*20</f>
        <v>704570</v>
      </c>
      <c r="P8" s="57"/>
      <c r="Q8" s="57"/>
      <c r="R8" s="57"/>
      <c r="S8" s="57"/>
      <c r="T8" s="57"/>
      <c r="U8" s="57"/>
      <c r="V8" s="57"/>
      <c r="W8" s="57"/>
      <c r="X8" s="57">
        <f t="shared" ref="X8:Y20" si="0">COUNT(P8,R8,T8,V8)</f>
        <v>0</v>
      </c>
      <c r="Y8" s="57">
        <f t="shared" si="0"/>
        <v>0</v>
      </c>
      <c r="Z8" s="57">
        <f t="shared" ref="Z8:AA20" si="1">P8+R8+T8+V8</f>
        <v>0</v>
      </c>
      <c r="AA8" s="57">
        <f t="shared" si="1"/>
        <v>0</v>
      </c>
      <c r="AC8" s="35" t="s">
        <v>39</v>
      </c>
      <c r="AD8" s="35">
        <v>3</v>
      </c>
      <c r="AE8" s="35">
        <v>70000</v>
      </c>
    </row>
    <row r="9" spans="1:31" ht="25.05" customHeight="1" x14ac:dyDescent="0.45">
      <c r="A9" s="57">
        <v>3</v>
      </c>
      <c r="B9" s="57">
        <v>3</v>
      </c>
      <c r="C9" s="43" t="s">
        <v>158</v>
      </c>
      <c r="D9" s="43" t="s">
        <v>45</v>
      </c>
      <c r="E9" s="57"/>
      <c r="F9" s="57"/>
      <c r="G9" s="57"/>
      <c r="H9" s="57"/>
      <c r="I9" s="57"/>
      <c r="J9" s="57">
        <v>3</v>
      </c>
      <c r="K9" s="57">
        <v>3</v>
      </c>
      <c r="L9" s="57">
        <v>2</v>
      </c>
      <c r="M9" s="57">
        <f>SUM(E9:L9)</f>
        <v>8</v>
      </c>
      <c r="N9" s="57">
        <v>2</v>
      </c>
      <c r="O9" s="57">
        <f>E9*10+F9*30+G9*150+H9*600+I9*3000+J9*15000+K9*70000+L9*200000+N9*20</f>
        <v>655040</v>
      </c>
      <c r="P9" s="57"/>
      <c r="Q9" s="57"/>
      <c r="R9" s="57"/>
      <c r="S9" s="57"/>
      <c r="T9" s="57"/>
      <c r="U9" s="57"/>
      <c r="V9" s="57"/>
      <c r="W9" s="57"/>
      <c r="X9" s="57">
        <f t="shared" si="0"/>
        <v>0</v>
      </c>
      <c r="Y9" s="57">
        <f t="shared" si="0"/>
        <v>0</v>
      </c>
      <c r="Z9" s="57">
        <f t="shared" si="1"/>
        <v>0</v>
      </c>
      <c r="AA9" s="57">
        <f t="shared" si="1"/>
        <v>0</v>
      </c>
      <c r="AC9" s="35" t="s">
        <v>24</v>
      </c>
      <c r="AD9" s="35">
        <v>2</v>
      </c>
      <c r="AE9" s="35">
        <v>200000</v>
      </c>
    </row>
    <row r="10" spans="1:31" ht="25.05" customHeight="1" x14ac:dyDescent="0.45">
      <c r="A10" s="57">
        <v>4</v>
      </c>
      <c r="B10" s="57">
        <v>4</v>
      </c>
      <c r="C10" s="104" t="s">
        <v>187</v>
      </c>
      <c r="D10" s="43" t="s">
        <v>45</v>
      </c>
      <c r="E10" s="57"/>
      <c r="F10" s="57"/>
      <c r="G10" s="57"/>
      <c r="H10" s="57"/>
      <c r="I10" s="57"/>
      <c r="J10" s="57">
        <v>5</v>
      </c>
      <c r="K10" s="57">
        <v>2</v>
      </c>
      <c r="L10" s="57">
        <v>2</v>
      </c>
      <c r="M10" s="57">
        <f>SUM(E10:L10)</f>
        <v>9</v>
      </c>
      <c r="N10" s="57">
        <v>5</v>
      </c>
      <c r="O10" s="57">
        <f>E10*10+F10*30+G10*150+H10*600+I10*3000+J10*15000+K10*70000+L10*200000+N10*20</f>
        <v>615100</v>
      </c>
      <c r="P10" s="57"/>
      <c r="Q10" s="57"/>
      <c r="R10" s="57"/>
      <c r="S10" s="57"/>
      <c r="T10" s="57"/>
      <c r="U10" s="57"/>
      <c r="V10" s="57"/>
      <c r="W10" s="57"/>
      <c r="X10" s="57">
        <f t="shared" si="0"/>
        <v>0</v>
      </c>
      <c r="Y10" s="57">
        <f t="shared" si="0"/>
        <v>0</v>
      </c>
      <c r="Z10" s="57">
        <f t="shared" si="1"/>
        <v>0</v>
      </c>
      <c r="AA10" s="57">
        <f t="shared" si="1"/>
        <v>0</v>
      </c>
      <c r="AD10" s="35">
        <v>31</v>
      </c>
      <c r="AE10" s="35">
        <v>288790</v>
      </c>
    </row>
    <row r="11" spans="1:31" ht="25.05" customHeight="1" x14ac:dyDescent="0.45">
      <c r="A11" s="57">
        <v>5</v>
      </c>
      <c r="B11" s="57">
        <v>5</v>
      </c>
      <c r="C11" s="105" t="s">
        <v>188</v>
      </c>
      <c r="D11" s="43" t="s">
        <v>45</v>
      </c>
      <c r="E11" s="42"/>
      <c r="F11" s="42"/>
      <c r="G11" s="42"/>
      <c r="H11" s="42"/>
      <c r="I11" s="42"/>
      <c r="J11" s="42"/>
      <c r="K11" s="42">
        <v>3</v>
      </c>
      <c r="L11" s="42">
        <v>2</v>
      </c>
      <c r="M11" s="57">
        <f>SUM(E11:L11)</f>
        <v>5</v>
      </c>
      <c r="N11" s="42">
        <v>1</v>
      </c>
      <c r="O11" s="57">
        <f>E11*10+F11*30+G11*150+H11*600+I11*3000+J11*15000+K11*70000+L11*200000+N11*20</f>
        <v>610020</v>
      </c>
      <c r="P11" s="57"/>
      <c r="Q11" s="57"/>
      <c r="R11" s="57"/>
      <c r="S11" s="57"/>
      <c r="T11" s="57"/>
      <c r="U11" s="57"/>
      <c r="V11" s="57"/>
      <c r="W11" s="57"/>
      <c r="X11" s="57">
        <f t="shared" si="0"/>
        <v>0</v>
      </c>
      <c r="Y11" s="57">
        <f t="shared" si="0"/>
        <v>0</v>
      </c>
      <c r="Z11" s="57">
        <f t="shared" si="1"/>
        <v>0</v>
      </c>
      <c r="AA11" s="57">
        <f t="shared" si="1"/>
        <v>0</v>
      </c>
    </row>
    <row r="12" spans="1:31" ht="25.05" customHeight="1" x14ac:dyDescent="0.45">
      <c r="A12" s="57">
        <v>6</v>
      </c>
      <c r="B12" s="57">
        <v>6</v>
      </c>
      <c r="C12" s="105" t="s">
        <v>156</v>
      </c>
      <c r="D12" s="43" t="s">
        <v>45</v>
      </c>
      <c r="E12" s="57">
        <v>3</v>
      </c>
      <c r="F12" s="57">
        <v>4</v>
      </c>
      <c r="G12" s="57">
        <v>6</v>
      </c>
      <c r="H12" s="57">
        <v>5</v>
      </c>
      <c r="I12" s="57">
        <v>5</v>
      </c>
      <c r="J12" s="57">
        <v>5</v>
      </c>
      <c r="K12" s="57">
        <v>3</v>
      </c>
      <c r="L12" s="57">
        <v>1</v>
      </c>
      <c r="M12" s="57">
        <f>SUM(E12:L12)</f>
        <v>32</v>
      </c>
      <c r="N12" s="57">
        <v>29</v>
      </c>
      <c r="O12" s="57">
        <f>E12*10+F12*30+G12*150+H12*600+I12*3000+J12*15000+K12*70000+L12*200000+N12*20</f>
        <v>504630</v>
      </c>
      <c r="P12" s="57"/>
      <c r="Q12" s="57"/>
      <c r="R12" s="57"/>
      <c r="S12" s="57"/>
      <c r="T12" s="57"/>
      <c r="U12" s="57"/>
      <c r="V12" s="57"/>
      <c r="W12" s="57"/>
      <c r="X12" s="57">
        <f t="shared" si="0"/>
        <v>0</v>
      </c>
      <c r="Y12" s="57">
        <f t="shared" si="0"/>
        <v>0</v>
      </c>
      <c r="Z12" s="57">
        <f t="shared" si="1"/>
        <v>0</v>
      </c>
      <c r="AA12" s="57">
        <f t="shared" si="1"/>
        <v>0</v>
      </c>
    </row>
    <row r="13" spans="1:31" ht="25.05" customHeight="1" x14ac:dyDescent="0.45">
      <c r="A13" s="57">
        <v>7</v>
      </c>
      <c r="B13" s="57">
        <v>7</v>
      </c>
      <c r="C13" s="105" t="s">
        <v>157</v>
      </c>
      <c r="D13" s="43" t="s">
        <v>45</v>
      </c>
      <c r="E13" s="57">
        <v>3</v>
      </c>
      <c r="F13" s="57">
        <v>4</v>
      </c>
      <c r="G13" s="57">
        <v>6</v>
      </c>
      <c r="H13" s="57">
        <v>5</v>
      </c>
      <c r="I13" s="57">
        <v>5</v>
      </c>
      <c r="J13" s="57">
        <v>5</v>
      </c>
      <c r="K13" s="57">
        <v>3</v>
      </c>
      <c r="L13" s="57">
        <v>1</v>
      </c>
      <c r="M13" s="57">
        <f>SUM(E13:L13)</f>
        <v>32</v>
      </c>
      <c r="N13" s="57">
        <v>28</v>
      </c>
      <c r="O13" s="57">
        <f>E13*10+F13*30+G13*150+H13*600+I13*3000+J13*15000+K13*70000+L13*200000+N13*20</f>
        <v>504610</v>
      </c>
      <c r="P13" s="57"/>
      <c r="Q13" s="57"/>
      <c r="R13" s="57"/>
      <c r="S13" s="57"/>
      <c r="T13" s="57"/>
      <c r="U13" s="57"/>
      <c r="V13" s="57"/>
      <c r="W13" s="57"/>
      <c r="X13" s="57">
        <f t="shared" si="0"/>
        <v>0</v>
      </c>
      <c r="Y13" s="57">
        <f t="shared" si="0"/>
        <v>0</v>
      </c>
      <c r="Z13" s="57">
        <f t="shared" si="1"/>
        <v>0</v>
      </c>
      <c r="AA13" s="57">
        <f t="shared" si="1"/>
        <v>0</v>
      </c>
    </row>
    <row r="14" spans="1:31" ht="25.05" customHeight="1" x14ac:dyDescent="0.45">
      <c r="A14" s="57">
        <v>8</v>
      </c>
      <c r="B14" s="57">
        <v>8</v>
      </c>
      <c r="C14" s="105" t="s">
        <v>123</v>
      </c>
      <c r="D14" s="44" t="s">
        <v>45</v>
      </c>
      <c r="E14" s="57">
        <v>3</v>
      </c>
      <c r="F14" s="57">
        <v>4</v>
      </c>
      <c r="G14" s="57">
        <v>6</v>
      </c>
      <c r="H14" s="57">
        <v>5</v>
      </c>
      <c r="I14" s="57">
        <v>5</v>
      </c>
      <c r="J14" s="57">
        <v>5</v>
      </c>
      <c r="K14" s="57">
        <v>3</v>
      </c>
      <c r="L14" s="57">
        <v>1</v>
      </c>
      <c r="M14" s="57">
        <f>SUM(E14:L14)</f>
        <v>32</v>
      </c>
      <c r="N14" s="57">
        <v>27</v>
      </c>
      <c r="O14" s="57">
        <f>E14*10+F14*30+G14*150+H14*600+I14*3000+J14*15000+K14*70000+L14*200000+N14*20</f>
        <v>504590</v>
      </c>
      <c r="P14" s="57"/>
      <c r="Q14" s="57"/>
      <c r="R14" s="57"/>
      <c r="S14" s="57"/>
      <c r="T14" s="57"/>
      <c r="U14" s="57"/>
      <c r="V14" s="57"/>
      <c r="W14" s="57"/>
      <c r="X14" s="57">
        <f t="shared" si="0"/>
        <v>0</v>
      </c>
      <c r="Y14" s="57">
        <f t="shared" si="0"/>
        <v>0</v>
      </c>
      <c r="Z14" s="57">
        <f t="shared" si="1"/>
        <v>0</v>
      </c>
      <c r="AA14" s="57">
        <f t="shared" si="1"/>
        <v>0</v>
      </c>
      <c r="AC14" s="35" t="s">
        <v>100</v>
      </c>
    </row>
    <row r="15" spans="1:31" ht="25.05" customHeight="1" x14ac:dyDescent="0.45">
      <c r="A15" s="57">
        <v>8</v>
      </c>
      <c r="B15" s="57">
        <v>8</v>
      </c>
      <c r="C15" s="105" t="s">
        <v>134</v>
      </c>
      <c r="D15" s="44" t="s">
        <v>45</v>
      </c>
      <c r="E15" s="57">
        <v>3</v>
      </c>
      <c r="F15" s="57">
        <v>4</v>
      </c>
      <c r="G15" s="57">
        <v>6</v>
      </c>
      <c r="H15" s="57">
        <v>5</v>
      </c>
      <c r="I15" s="57">
        <v>5</v>
      </c>
      <c r="J15" s="57">
        <v>5</v>
      </c>
      <c r="K15" s="57">
        <v>3</v>
      </c>
      <c r="L15" s="57">
        <v>1</v>
      </c>
      <c r="M15" s="57">
        <f>SUM(E15:L15)</f>
        <v>32</v>
      </c>
      <c r="N15" s="57">
        <v>27</v>
      </c>
      <c r="O15" s="57">
        <f>E15*10+F15*30+G15*150+H15*600+I15*3000+J15*15000+K15*70000+L15*200000+N15*20</f>
        <v>504590</v>
      </c>
      <c r="P15" s="57"/>
      <c r="Q15" s="57"/>
      <c r="R15" s="57"/>
      <c r="S15" s="57"/>
      <c r="T15" s="57"/>
      <c r="U15" s="57"/>
      <c r="V15" s="57"/>
      <c r="W15" s="57"/>
      <c r="X15" s="57">
        <f t="shared" si="0"/>
        <v>0</v>
      </c>
      <c r="Y15" s="57">
        <f t="shared" si="0"/>
        <v>0</v>
      </c>
      <c r="Z15" s="57">
        <f t="shared" si="1"/>
        <v>0</v>
      </c>
      <c r="AA15" s="57">
        <f t="shared" si="1"/>
        <v>0</v>
      </c>
    </row>
    <row r="16" spans="1:31" ht="25.05" customHeight="1" x14ac:dyDescent="0.45">
      <c r="A16" s="57">
        <v>10</v>
      </c>
      <c r="B16" s="57">
        <v>10</v>
      </c>
      <c r="C16" s="44" t="s">
        <v>180</v>
      </c>
      <c r="D16" s="44" t="s">
        <v>45</v>
      </c>
      <c r="E16" s="57"/>
      <c r="F16" s="57"/>
      <c r="G16" s="57"/>
      <c r="H16" s="57"/>
      <c r="I16" s="57"/>
      <c r="J16" s="57">
        <v>3</v>
      </c>
      <c r="K16" s="57">
        <v>3</v>
      </c>
      <c r="L16" s="57">
        <v>1</v>
      </c>
      <c r="M16" s="57">
        <f>SUM(E16:L16)</f>
        <v>7</v>
      </c>
      <c r="N16" s="57">
        <v>3</v>
      </c>
      <c r="O16" s="57">
        <f>E16*10+F16*30+G16*150+H16*600+I16*3000+J16*15000+K16*70000+L16*200000+N16*20</f>
        <v>455060</v>
      </c>
      <c r="P16" s="57"/>
      <c r="Q16" s="57"/>
      <c r="R16" s="57"/>
      <c r="S16" s="57"/>
      <c r="T16" s="57"/>
      <c r="U16" s="57"/>
      <c r="V16" s="57"/>
      <c r="W16" s="57"/>
      <c r="X16" s="57">
        <f t="shared" si="0"/>
        <v>0</v>
      </c>
      <c r="Y16" s="57">
        <f t="shared" si="0"/>
        <v>0</v>
      </c>
      <c r="Z16" s="57">
        <f t="shared" si="1"/>
        <v>0</v>
      </c>
      <c r="AA16" s="57">
        <f t="shared" si="1"/>
        <v>0</v>
      </c>
    </row>
    <row r="17" spans="1:27" ht="25.05" customHeight="1" x14ac:dyDescent="0.45">
      <c r="A17" s="57">
        <v>11</v>
      </c>
      <c r="B17" s="57">
        <v>11</v>
      </c>
      <c r="C17" s="105" t="s">
        <v>141</v>
      </c>
      <c r="D17" s="44" t="s">
        <v>45</v>
      </c>
      <c r="E17" s="57"/>
      <c r="F17" s="57"/>
      <c r="G17" s="57"/>
      <c r="H17" s="57"/>
      <c r="I17" s="57"/>
      <c r="J17" s="57">
        <v>2</v>
      </c>
      <c r="K17" s="57">
        <v>3</v>
      </c>
      <c r="L17" s="57">
        <v>1</v>
      </c>
      <c r="M17" s="57">
        <f>SUM(E17:L17)</f>
        <v>6</v>
      </c>
      <c r="N17" s="57">
        <v>2</v>
      </c>
      <c r="O17" s="57">
        <f>E17*10+F17*30+G17*150+H17*600+I17*3000+J17*15000+K17*70000+L17*200000+N17*20</f>
        <v>440040</v>
      </c>
      <c r="P17" s="57"/>
      <c r="Q17" s="57"/>
      <c r="R17" s="57"/>
      <c r="S17" s="57"/>
      <c r="T17" s="57"/>
      <c r="U17" s="57"/>
      <c r="V17" s="57"/>
      <c r="W17" s="57"/>
      <c r="X17" s="57">
        <f t="shared" si="0"/>
        <v>0</v>
      </c>
      <c r="Y17" s="57">
        <f t="shared" si="0"/>
        <v>0</v>
      </c>
      <c r="Z17" s="57">
        <f t="shared" si="1"/>
        <v>0</v>
      </c>
      <c r="AA17" s="57">
        <f t="shared" si="1"/>
        <v>0</v>
      </c>
    </row>
    <row r="18" spans="1:27" ht="25.05" customHeight="1" x14ac:dyDescent="0.45">
      <c r="A18" s="57">
        <v>12</v>
      </c>
      <c r="B18" s="57">
        <v>12</v>
      </c>
      <c r="C18" s="44" t="s">
        <v>181</v>
      </c>
      <c r="D18" s="44" t="s">
        <v>45</v>
      </c>
      <c r="E18" s="57"/>
      <c r="F18" s="57"/>
      <c r="G18" s="57"/>
      <c r="H18" s="57"/>
      <c r="I18" s="57">
        <v>3</v>
      </c>
      <c r="J18" s="57">
        <v>4</v>
      </c>
      <c r="K18" s="57">
        <v>1</v>
      </c>
      <c r="L18" s="57">
        <v>1</v>
      </c>
      <c r="M18" s="57">
        <f>SUM(E18:L18)</f>
        <v>9</v>
      </c>
      <c r="N18" s="57">
        <v>5</v>
      </c>
      <c r="O18" s="57">
        <f>E18*10+F18*30+G18*150+H18*600+I18*3000+J18*15000+K18*70000+L18*200000+N18*20</f>
        <v>339100</v>
      </c>
      <c r="P18" s="57"/>
      <c r="Q18" s="57"/>
      <c r="R18" s="57"/>
      <c r="S18" s="57"/>
      <c r="T18" s="57"/>
      <c r="U18" s="57"/>
      <c r="V18" s="57"/>
      <c r="W18" s="57"/>
      <c r="X18" s="57">
        <f t="shared" si="0"/>
        <v>0</v>
      </c>
      <c r="Y18" s="57">
        <f t="shared" si="0"/>
        <v>0</v>
      </c>
      <c r="Z18" s="57">
        <f t="shared" si="1"/>
        <v>0</v>
      </c>
      <c r="AA18" s="57">
        <f t="shared" si="1"/>
        <v>0</v>
      </c>
    </row>
    <row r="19" spans="1:27" ht="25.05" customHeight="1" x14ac:dyDescent="0.45">
      <c r="A19" s="57">
        <v>13</v>
      </c>
      <c r="B19" s="57">
        <v>13</v>
      </c>
      <c r="C19" s="105" t="s">
        <v>124</v>
      </c>
      <c r="D19" s="44" t="s">
        <v>45</v>
      </c>
      <c r="E19" s="57">
        <v>3</v>
      </c>
      <c r="F19" s="57">
        <v>4</v>
      </c>
      <c r="G19" s="57">
        <v>6</v>
      </c>
      <c r="H19" s="57">
        <v>5</v>
      </c>
      <c r="I19" s="57">
        <v>5</v>
      </c>
      <c r="J19" s="57">
        <v>5</v>
      </c>
      <c r="K19" s="57"/>
      <c r="L19" s="57">
        <v>1</v>
      </c>
      <c r="M19" s="57">
        <f>SUM(E19:L19)</f>
        <v>29</v>
      </c>
      <c r="N19" s="57">
        <v>27</v>
      </c>
      <c r="O19" s="57">
        <f>E19*10+F19*30+G19*150+H19*600+I19*3000+J19*15000+K19*70000+L19*200000+N19*20</f>
        <v>294590</v>
      </c>
      <c r="P19" s="57"/>
      <c r="Q19" s="57"/>
      <c r="R19" s="57"/>
      <c r="S19" s="57"/>
      <c r="T19" s="57"/>
      <c r="U19" s="57"/>
      <c r="V19" s="57"/>
      <c r="W19" s="57"/>
      <c r="X19" s="57">
        <f t="shared" si="0"/>
        <v>0</v>
      </c>
      <c r="Y19" s="57">
        <f t="shared" si="0"/>
        <v>0</v>
      </c>
      <c r="Z19" s="57">
        <f t="shared" si="1"/>
        <v>0</v>
      </c>
      <c r="AA19" s="57">
        <f t="shared" si="1"/>
        <v>0</v>
      </c>
    </row>
    <row r="20" spans="1:27" ht="25.05" customHeight="1" x14ac:dyDescent="0.45">
      <c r="A20" s="57">
        <v>14</v>
      </c>
      <c r="B20" s="57">
        <v>14</v>
      </c>
      <c r="C20" s="105" t="s">
        <v>155</v>
      </c>
      <c r="D20" s="44" t="s">
        <v>45</v>
      </c>
      <c r="E20" s="57">
        <v>3</v>
      </c>
      <c r="F20" s="57">
        <v>4</v>
      </c>
      <c r="G20" s="57">
        <v>6</v>
      </c>
      <c r="H20" s="57">
        <v>5</v>
      </c>
      <c r="I20" s="57">
        <v>5</v>
      </c>
      <c r="J20" s="57">
        <v>5</v>
      </c>
      <c r="K20" s="57">
        <v>1</v>
      </c>
      <c r="L20" s="57"/>
      <c r="M20" s="57">
        <f>SUM(E20:L20)</f>
        <v>29</v>
      </c>
      <c r="N20" s="57">
        <v>24</v>
      </c>
      <c r="O20" s="57">
        <f>E20*10+F20*30+G20*150+H20*600+I20*3000+J20*15000+K20*70000+L20*200000+N20*20</f>
        <v>164530</v>
      </c>
      <c r="P20" s="57"/>
      <c r="Q20" s="57"/>
      <c r="R20" s="57"/>
      <c r="S20" s="57"/>
      <c r="T20" s="57"/>
      <c r="U20" s="57"/>
      <c r="V20" s="57"/>
      <c r="W20" s="57"/>
      <c r="X20" s="57">
        <f t="shared" si="0"/>
        <v>0</v>
      </c>
      <c r="Y20" s="57">
        <f t="shared" si="0"/>
        <v>0</v>
      </c>
      <c r="Z20" s="57">
        <f t="shared" si="1"/>
        <v>0</v>
      </c>
      <c r="AA20" s="57">
        <f t="shared" si="1"/>
        <v>0</v>
      </c>
    </row>
    <row r="21" spans="1:27" ht="25.05" customHeight="1" x14ac:dyDescent="0.45">
      <c r="A21" s="57">
        <v>15</v>
      </c>
      <c r="B21" s="57">
        <v>15</v>
      </c>
      <c r="C21" s="105" t="s">
        <v>117</v>
      </c>
      <c r="D21" s="44" t="s">
        <v>45</v>
      </c>
      <c r="E21" s="57">
        <v>3</v>
      </c>
      <c r="F21" s="57">
        <v>4</v>
      </c>
      <c r="G21" s="57">
        <v>6</v>
      </c>
      <c r="H21" s="57">
        <v>5</v>
      </c>
      <c r="I21" s="57">
        <v>5</v>
      </c>
      <c r="J21" s="57">
        <v>5</v>
      </c>
      <c r="K21" s="57">
        <v>1</v>
      </c>
      <c r="L21" s="57"/>
      <c r="M21" s="57">
        <f>SUM(E21:L21)</f>
        <v>29</v>
      </c>
      <c r="N21" s="57">
        <v>20</v>
      </c>
      <c r="O21" s="57">
        <f>E21*10+F21*30+G21*150+H21*600+I21*3000+J21*15000+K21*70000+L21*200000+N21*20</f>
        <v>164450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7" ht="25.05" customHeight="1" x14ac:dyDescent="0.45">
      <c r="A22" s="57">
        <v>16</v>
      </c>
      <c r="B22" s="57">
        <v>16</v>
      </c>
      <c r="C22" s="44" t="s">
        <v>116</v>
      </c>
      <c r="D22" s="44" t="s">
        <v>45</v>
      </c>
      <c r="E22" s="57"/>
      <c r="F22" s="57"/>
      <c r="G22" s="57">
        <v>4</v>
      </c>
      <c r="H22" s="57">
        <v>1</v>
      </c>
      <c r="I22" s="57">
        <v>5</v>
      </c>
      <c r="J22" s="57">
        <v>5</v>
      </c>
      <c r="K22" s="57"/>
      <c r="L22" s="57"/>
      <c r="M22" s="57">
        <f>SUM(E22:L22)</f>
        <v>15</v>
      </c>
      <c r="N22" s="57">
        <v>8</v>
      </c>
      <c r="O22" s="57">
        <f>E22*10+F22*30+G22*150+H22*600+I22*3000+J22*15000+K22*70000+L22*200000+N22*20</f>
        <v>91360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7" ht="25.05" customHeight="1" x14ac:dyDescent="0.45">
      <c r="A23" s="57">
        <v>17</v>
      </c>
      <c r="B23" s="57">
        <v>17</v>
      </c>
      <c r="C23" s="44" t="s">
        <v>186</v>
      </c>
      <c r="D23" s="44" t="s">
        <v>45</v>
      </c>
      <c r="E23" s="57"/>
      <c r="F23" s="57"/>
      <c r="G23" s="57"/>
      <c r="H23" s="57"/>
      <c r="I23" s="57">
        <v>5</v>
      </c>
      <c r="J23" s="57">
        <v>4</v>
      </c>
      <c r="K23" s="57"/>
      <c r="L23" s="57"/>
      <c r="M23" s="57">
        <f>SUM(E23:L23)</f>
        <v>9</v>
      </c>
      <c r="N23" s="57">
        <v>4</v>
      </c>
      <c r="O23" s="57">
        <f>E23*10+F23*30+G23*150+H23*600+I23*3000+J23*15000+K23*70000+L23*200000+N23*20</f>
        <v>75080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7" ht="25.05" customHeight="1" x14ac:dyDescent="0.45">
      <c r="A24" s="57">
        <v>18</v>
      </c>
      <c r="B24" s="57">
        <v>18</v>
      </c>
      <c r="C24" s="44"/>
      <c r="D24" s="44"/>
      <c r="E24" s="57"/>
      <c r="F24" s="57"/>
      <c r="G24" s="57"/>
      <c r="H24" s="57"/>
      <c r="I24" s="57"/>
      <c r="J24" s="57"/>
      <c r="K24" s="57"/>
      <c r="L24" s="57"/>
      <c r="M24" s="57">
        <f t="shared" ref="M7:M24" si="2">SUM(E24:L24)</f>
        <v>0</v>
      </c>
      <c r="N24" s="57"/>
      <c r="O24" s="57">
        <f t="shared" ref="O8:O36" si="3">E24*10+F24*30+G24*150+H24*600+I24*3000+J24*15000+K24*70000+L24*200000+N24*20</f>
        <v>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7" ht="25.05" customHeight="1" x14ac:dyDescent="0.45">
      <c r="A25" s="57">
        <v>19</v>
      </c>
      <c r="B25" s="57">
        <v>19</v>
      </c>
      <c r="C25" s="44"/>
      <c r="D25" s="44"/>
      <c r="E25" s="57"/>
      <c r="F25" s="57"/>
      <c r="G25" s="57"/>
      <c r="H25" s="57"/>
      <c r="I25" s="57"/>
      <c r="J25" s="57"/>
      <c r="K25" s="57"/>
      <c r="L25" s="57"/>
      <c r="M25" s="57">
        <f>SUM(E25:L25)</f>
        <v>0</v>
      </c>
      <c r="N25" s="57"/>
      <c r="O25" s="57">
        <f t="shared" si="3"/>
        <v>0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7" ht="25.05" customHeight="1" x14ac:dyDescent="0.45">
      <c r="A26" s="57">
        <v>20</v>
      </c>
      <c r="B26" s="57">
        <v>20</v>
      </c>
      <c r="C26" s="44"/>
      <c r="D26" s="44"/>
      <c r="E26" s="57"/>
      <c r="F26" s="57"/>
      <c r="G26" s="57"/>
      <c r="H26" s="57"/>
      <c r="I26" s="57"/>
      <c r="J26" s="57"/>
      <c r="K26" s="57"/>
      <c r="L26" s="57"/>
      <c r="M26" s="57">
        <f>SUM(E26:L26)</f>
        <v>0</v>
      </c>
      <c r="N26" s="57"/>
      <c r="O26" s="57">
        <f t="shared" si="3"/>
        <v>0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 ht="25.05" customHeight="1" x14ac:dyDescent="0.45">
      <c r="A27" s="57">
        <v>21</v>
      </c>
      <c r="B27" s="57">
        <v>21</v>
      </c>
      <c r="C27" s="44"/>
      <c r="D27" s="44"/>
      <c r="E27" s="57"/>
      <c r="F27" s="57"/>
      <c r="G27" s="57"/>
      <c r="H27" s="57"/>
      <c r="I27" s="57"/>
      <c r="J27" s="57"/>
      <c r="K27" s="57"/>
      <c r="L27" s="57"/>
      <c r="M27" s="57">
        <f>SUM(E27:L27)</f>
        <v>0</v>
      </c>
      <c r="N27" s="57"/>
      <c r="O27" s="57">
        <f t="shared" si="3"/>
        <v>0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 ht="25.05" customHeight="1" x14ac:dyDescent="0.45">
      <c r="A28" s="57">
        <v>22</v>
      </c>
      <c r="B28" s="57">
        <v>22</v>
      </c>
      <c r="C28" s="44"/>
      <c r="D28" s="44"/>
      <c r="E28" s="57"/>
      <c r="F28" s="57"/>
      <c r="G28" s="57"/>
      <c r="H28" s="57"/>
      <c r="I28" s="57"/>
      <c r="J28" s="57"/>
      <c r="K28" s="57"/>
      <c r="L28" s="57"/>
      <c r="M28" s="57">
        <f>SUM(E28:L28)</f>
        <v>0</v>
      </c>
      <c r="N28" s="57"/>
      <c r="O28" s="57">
        <f t="shared" si="3"/>
        <v>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 ht="25.05" customHeight="1" x14ac:dyDescent="0.45">
      <c r="A29" s="57">
        <v>23</v>
      </c>
      <c r="B29" s="57">
        <v>23</v>
      </c>
      <c r="C29" s="44"/>
      <c r="D29" s="44"/>
      <c r="E29" s="57"/>
      <c r="F29" s="57"/>
      <c r="G29" s="57"/>
      <c r="H29" s="57"/>
      <c r="I29" s="57"/>
      <c r="J29" s="57"/>
      <c r="K29" s="57"/>
      <c r="L29" s="57"/>
      <c r="M29" s="57">
        <f>SUM(E29:L29)</f>
        <v>0</v>
      </c>
      <c r="N29" s="57"/>
      <c r="O29" s="57">
        <f t="shared" si="3"/>
        <v>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 ht="25.05" customHeight="1" x14ac:dyDescent="0.45">
      <c r="A30" s="57">
        <v>24</v>
      </c>
      <c r="B30" s="57">
        <v>24</v>
      </c>
      <c r="C30" s="44"/>
      <c r="D30" s="44"/>
      <c r="E30" s="57"/>
      <c r="F30" s="57"/>
      <c r="G30" s="57"/>
      <c r="H30" s="57"/>
      <c r="I30" s="57"/>
      <c r="J30" s="57"/>
      <c r="K30" s="57"/>
      <c r="L30" s="57"/>
      <c r="M30" s="57">
        <f t="shared" ref="M30:M36" si="4">SUM(E30:L30)</f>
        <v>0</v>
      </c>
      <c r="N30" s="57"/>
      <c r="O30" s="57">
        <f t="shared" si="3"/>
        <v>0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 ht="25.05" customHeight="1" x14ac:dyDescent="0.45">
      <c r="A31" s="57">
        <v>25</v>
      </c>
      <c r="B31" s="57">
        <v>25</v>
      </c>
      <c r="C31" s="44"/>
      <c r="D31" s="44"/>
      <c r="E31" s="57"/>
      <c r="F31" s="57"/>
      <c r="G31" s="57"/>
      <c r="H31" s="57"/>
      <c r="I31" s="57"/>
      <c r="J31" s="57"/>
      <c r="K31" s="57"/>
      <c r="L31" s="57"/>
      <c r="M31" s="57">
        <f t="shared" si="4"/>
        <v>0</v>
      </c>
      <c r="N31" s="57"/>
      <c r="O31" s="57">
        <f t="shared" si="3"/>
        <v>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 ht="25.05" customHeight="1" x14ac:dyDescent="0.45">
      <c r="A32" s="57">
        <v>26</v>
      </c>
      <c r="B32" s="57">
        <v>26</v>
      </c>
      <c r="C32" s="44"/>
      <c r="D32" s="44"/>
      <c r="E32" s="57"/>
      <c r="F32" s="57"/>
      <c r="G32" s="57"/>
      <c r="H32" s="57"/>
      <c r="I32" s="57"/>
      <c r="J32" s="57"/>
      <c r="K32" s="57"/>
      <c r="L32" s="57"/>
      <c r="M32" s="57">
        <f t="shared" si="4"/>
        <v>0</v>
      </c>
      <c r="N32" s="57"/>
      <c r="O32" s="57">
        <f t="shared" si="3"/>
        <v>0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25.05" customHeight="1" x14ac:dyDescent="0.45">
      <c r="A33" s="57">
        <v>27</v>
      </c>
      <c r="B33" s="57">
        <v>27</v>
      </c>
      <c r="C33" s="44"/>
      <c r="D33" s="44"/>
      <c r="E33" s="57"/>
      <c r="F33" s="57"/>
      <c r="G33" s="57"/>
      <c r="H33" s="57"/>
      <c r="I33" s="57"/>
      <c r="J33" s="57"/>
      <c r="K33" s="57"/>
      <c r="L33" s="57"/>
      <c r="M33" s="57">
        <f t="shared" si="4"/>
        <v>0</v>
      </c>
      <c r="N33" s="57"/>
      <c r="O33" s="57">
        <f t="shared" si="3"/>
        <v>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25.05" customHeight="1" x14ac:dyDescent="0.45">
      <c r="A34" s="57">
        <v>28</v>
      </c>
      <c r="B34" s="57">
        <v>28</v>
      </c>
      <c r="C34" s="44"/>
      <c r="D34" s="44"/>
      <c r="E34" s="57"/>
      <c r="F34" s="57"/>
      <c r="G34" s="57"/>
      <c r="H34" s="57"/>
      <c r="I34" s="57"/>
      <c r="J34" s="57"/>
      <c r="K34" s="57"/>
      <c r="L34" s="57"/>
      <c r="M34" s="57">
        <f t="shared" si="4"/>
        <v>0</v>
      </c>
      <c r="N34" s="57"/>
      <c r="O34" s="57">
        <f t="shared" si="3"/>
        <v>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25.05" customHeight="1" x14ac:dyDescent="0.45">
      <c r="A35" s="57">
        <v>29</v>
      </c>
      <c r="B35" s="57">
        <v>29</v>
      </c>
      <c r="C35" s="44"/>
      <c r="D35" s="44"/>
      <c r="E35" s="57"/>
      <c r="F35" s="57"/>
      <c r="G35" s="57"/>
      <c r="H35" s="57"/>
      <c r="I35" s="57"/>
      <c r="J35" s="57"/>
      <c r="K35" s="57"/>
      <c r="L35" s="57"/>
      <c r="M35" s="57">
        <f t="shared" si="4"/>
        <v>0</v>
      </c>
      <c r="N35" s="57"/>
      <c r="O35" s="57">
        <f t="shared" si="3"/>
        <v>0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25.05" customHeight="1" x14ac:dyDescent="0.45">
      <c r="A36" s="57">
        <v>30</v>
      </c>
      <c r="B36" s="57">
        <v>30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>
        <f t="shared" si="4"/>
        <v>0</v>
      </c>
      <c r="N36" s="57"/>
      <c r="O36" s="57">
        <f t="shared" si="3"/>
        <v>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</row>
  </sheetData>
  <sortState xmlns:xlrd2="http://schemas.microsoft.com/office/spreadsheetml/2017/richdata2" ref="C7:O23">
    <sortCondition descending="1" ref="O7:O23"/>
  </sortState>
  <mergeCells count="18">
    <mergeCell ref="Z4:Z6"/>
    <mergeCell ref="AA4:AA6"/>
    <mergeCell ref="P4:Q5"/>
    <mergeCell ref="R4:S5"/>
    <mergeCell ref="T4:U5"/>
    <mergeCell ref="V4:W5"/>
    <mergeCell ref="X4:X6"/>
    <mergeCell ref="Y4:Y6"/>
    <mergeCell ref="A2:D2"/>
    <mergeCell ref="E2:O3"/>
    <mergeCell ref="P2:AA3"/>
    <mergeCell ref="A3:D3"/>
    <mergeCell ref="A4:A6"/>
    <mergeCell ref="B4:B6"/>
    <mergeCell ref="C4:C5"/>
    <mergeCell ref="M4:M6"/>
    <mergeCell ref="N4:N6"/>
    <mergeCell ref="O4:O6"/>
  </mergeCells>
  <phoneticPr fontId="1"/>
  <pageMargins left="1.45" right="0.70866141732283472" top="0.11811023622047245" bottom="0.11811023622047245" header="0.11811023622047245" footer="0.11811023622047245"/>
  <pageSetup paperSize="9" scale="77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A76FA-C5AA-4355-B232-EC3534A55ED7}">
  <dimension ref="A1"/>
  <sheetViews>
    <sheetView topLeftCell="A25" workbookViewId="0">
      <selection activeCell="N40" sqref="N40"/>
    </sheetView>
  </sheetViews>
  <sheetFormatPr defaultRowHeight="18" x14ac:dyDescent="0.4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8D79-C146-473D-913A-AAF8D63F0456}">
  <dimension ref="A1:T44"/>
  <sheetViews>
    <sheetView view="pageBreakPreview" zoomScale="60" zoomScaleNormal="100" workbookViewId="0">
      <selection activeCell="AA39" sqref="AA39"/>
    </sheetView>
  </sheetViews>
  <sheetFormatPr defaultRowHeight="22.2" x14ac:dyDescent="0.45"/>
  <cols>
    <col min="1" max="1" width="7.19921875" style="32" bestFit="1" customWidth="1"/>
    <col min="2" max="2" width="8.69921875" style="32" bestFit="1" customWidth="1"/>
    <col min="3" max="3" width="8.8984375" style="2" bestFit="1" customWidth="1"/>
    <col min="4" max="5" width="7.09765625" style="2" customWidth="1"/>
    <col min="6" max="15" width="7.69921875" style="2" customWidth="1"/>
    <col min="16" max="17" width="8.3984375" style="2" customWidth="1"/>
    <col min="18" max="16384" width="8.796875" style="2"/>
  </cols>
  <sheetData>
    <row r="1" spans="1:20" ht="33" x14ac:dyDescent="0.45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0" ht="27" customHeight="1" x14ac:dyDescent="0.45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3"/>
      <c r="K2" s="71" t="s">
        <v>66</v>
      </c>
      <c r="L2" s="72"/>
      <c r="M2" s="72"/>
      <c r="N2" s="72"/>
      <c r="O2" s="72"/>
      <c r="P2" s="72"/>
      <c r="Q2" s="73"/>
    </row>
    <row r="3" spans="1:20" ht="30" customHeight="1" x14ac:dyDescent="0.45">
      <c r="A3" s="3" t="s">
        <v>5</v>
      </c>
      <c r="B3" s="74" t="s">
        <v>113</v>
      </c>
      <c r="C3" s="75"/>
      <c r="D3" s="75"/>
      <c r="E3" s="75"/>
      <c r="F3" s="76"/>
      <c r="G3" s="34" t="s">
        <v>25</v>
      </c>
      <c r="H3" s="74"/>
      <c r="I3" s="76"/>
      <c r="J3" s="34" t="s">
        <v>26</v>
      </c>
      <c r="K3" s="34" t="s">
        <v>27</v>
      </c>
      <c r="L3" s="77" t="s">
        <v>65</v>
      </c>
      <c r="M3" s="78"/>
      <c r="N3" s="78"/>
      <c r="O3" s="78"/>
      <c r="P3" s="78"/>
      <c r="Q3" s="79"/>
    </row>
    <row r="4" spans="1:20" ht="30" customHeight="1" x14ac:dyDescent="0.45">
      <c r="A4" s="62" t="s">
        <v>28</v>
      </c>
      <c r="B4" s="62" t="s">
        <v>29</v>
      </c>
      <c r="C4" s="62" t="s">
        <v>30</v>
      </c>
      <c r="D4" s="65" t="s">
        <v>31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 t="s">
        <v>68</v>
      </c>
      <c r="Q4" s="66" t="s">
        <v>69</v>
      </c>
    </row>
    <row r="5" spans="1:20" ht="30" customHeight="1" x14ac:dyDescent="0.45">
      <c r="A5" s="63"/>
      <c r="B5" s="63"/>
      <c r="C5" s="63"/>
      <c r="D5" s="69" t="s">
        <v>32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7"/>
      <c r="Q5" s="67"/>
    </row>
    <row r="6" spans="1:20" ht="30" customHeight="1" x14ac:dyDescent="0.45">
      <c r="A6" s="64"/>
      <c r="B6" s="64"/>
      <c r="C6" s="64"/>
      <c r="D6" s="70" t="s">
        <v>12</v>
      </c>
      <c r="E6" s="70"/>
      <c r="F6" s="69" t="s">
        <v>13</v>
      </c>
      <c r="G6" s="69"/>
      <c r="H6" s="69"/>
      <c r="I6" s="69"/>
      <c r="J6" s="69"/>
      <c r="K6" s="69"/>
      <c r="L6" s="69" t="s">
        <v>14</v>
      </c>
      <c r="M6" s="69"/>
      <c r="N6" s="69"/>
      <c r="O6" s="69"/>
      <c r="P6" s="68"/>
      <c r="Q6" s="68"/>
    </row>
    <row r="7" spans="1:20" ht="30" customHeight="1" x14ac:dyDescent="0.45">
      <c r="A7" s="5" t="s">
        <v>22</v>
      </c>
      <c r="B7" s="6" t="s">
        <v>33</v>
      </c>
      <c r="C7" s="7">
        <v>10</v>
      </c>
      <c r="D7" s="4"/>
      <c r="E7" s="7"/>
      <c r="F7" s="4"/>
      <c r="G7" s="4"/>
      <c r="H7" s="4"/>
      <c r="I7" s="4"/>
      <c r="J7" s="8"/>
      <c r="K7" s="9"/>
      <c r="L7" s="10"/>
      <c r="M7" s="11"/>
      <c r="N7" s="12"/>
      <c r="O7" s="9"/>
      <c r="P7" s="4"/>
      <c r="Q7" s="4"/>
    </row>
    <row r="8" spans="1:20" ht="30" customHeight="1" x14ac:dyDescent="0.45">
      <c r="A8" s="13" t="s">
        <v>23</v>
      </c>
      <c r="B8" s="14" t="s">
        <v>34</v>
      </c>
      <c r="C8" s="7">
        <v>30</v>
      </c>
      <c r="D8" s="4"/>
      <c r="E8" s="7"/>
      <c r="F8" s="4"/>
      <c r="G8" s="4"/>
      <c r="H8" s="4"/>
      <c r="I8" s="4"/>
      <c r="J8" s="15"/>
      <c r="K8" s="16"/>
      <c r="L8" s="4"/>
      <c r="M8" s="4"/>
      <c r="N8" s="15"/>
      <c r="O8" s="17"/>
      <c r="P8" s="4"/>
      <c r="Q8" s="4"/>
    </row>
    <row r="9" spans="1:20" ht="30" customHeight="1" x14ac:dyDescent="0.45">
      <c r="A9" s="19" t="s">
        <v>15</v>
      </c>
      <c r="B9" s="20" t="s">
        <v>35</v>
      </c>
      <c r="C9" s="7">
        <v>150</v>
      </c>
      <c r="D9" s="4"/>
      <c r="E9" s="7"/>
      <c r="F9" s="4"/>
      <c r="G9" s="4"/>
      <c r="H9" s="4"/>
      <c r="I9" s="4"/>
      <c r="J9" s="4"/>
      <c r="K9" s="4"/>
      <c r="L9" s="4"/>
      <c r="M9" s="21"/>
      <c r="N9" s="4"/>
      <c r="O9" s="4"/>
      <c r="P9" s="4"/>
      <c r="Q9" s="4"/>
    </row>
    <row r="10" spans="1:20" ht="30" customHeight="1" x14ac:dyDescent="0.45">
      <c r="A10" s="22" t="s">
        <v>16</v>
      </c>
      <c r="B10" s="23" t="s">
        <v>36</v>
      </c>
      <c r="C10" s="7">
        <v>600</v>
      </c>
      <c r="D10" s="4"/>
      <c r="E10" s="7"/>
      <c r="F10" s="4"/>
      <c r="G10" s="4"/>
      <c r="H10" s="4"/>
      <c r="I10" s="4"/>
      <c r="J10" s="8"/>
      <c r="K10" s="29"/>
      <c r="L10" s="4"/>
      <c r="M10" s="4"/>
      <c r="N10" s="4"/>
      <c r="O10" s="4"/>
      <c r="P10" s="4"/>
      <c r="Q10" s="4"/>
    </row>
    <row r="11" spans="1:20" ht="30" customHeight="1" x14ac:dyDescent="0.45">
      <c r="A11" s="24" t="s">
        <v>17</v>
      </c>
      <c r="B11" s="25" t="s">
        <v>37</v>
      </c>
      <c r="C11" s="7">
        <v>3000</v>
      </c>
      <c r="D11" s="4"/>
      <c r="E11" s="7"/>
      <c r="F11" s="4"/>
      <c r="G11" s="4"/>
      <c r="H11" s="4"/>
      <c r="I11" s="4"/>
      <c r="J11" s="46"/>
      <c r="K11" s="18"/>
      <c r="L11" s="4"/>
      <c r="M11" s="4"/>
      <c r="N11" s="4"/>
      <c r="O11" s="4"/>
      <c r="P11" s="4"/>
      <c r="Q11" s="4"/>
    </row>
    <row r="12" spans="1:20" ht="30" customHeight="1" x14ac:dyDescent="0.45">
      <c r="A12" s="26" t="s">
        <v>18</v>
      </c>
      <c r="B12" s="27" t="s">
        <v>38</v>
      </c>
      <c r="C12" s="7">
        <v>15000</v>
      </c>
      <c r="D12" s="4"/>
      <c r="E12" s="7"/>
      <c r="F12" s="4"/>
      <c r="G12" s="4"/>
      <c r="H12" s="4"/>
      <c r="I12" s="4"/>
      <c r="J12" s="46"/>
      <c r="K12" s="18"/>
      <c r="L12" s="4"/>
      <c r="M12" s="4"/>
      <c r="N12" s="34"/>
      <c r="O12" s="34"/>
      <c r="P12" s="4"/>
      <c r="Q12" s="4"/>
    </row>
    <row r="13" spans="1:20" ht="30" customHeight="1" x14ac:dyDescent="0.45">
      <c r="A13" s="3" t="s">
        <v>39</v>
      </c>
      <c r="B13" s="28" t="s">
        <v>40</v>
      </c>
      <c r="C13" s="7">
        <v>70000</v>
      </c>
      <c r="D13" s="4"/>
      <c r="E13" s="7"/>
      <c r="F13" s="4"/>
      <c r="G13" s="4"/>
      <c r="H13" s="8"/>
      <c r="I13" s="12"/>
      <c r="J13" s="47"/>
      <c r="K13" s="18"/>
      <c r="L13" s="4"/>
      <c r="M13" s="34"/>
      <c r="N13" s="47"/>
      <c r="O13" s="47"/>
      <c r="P13" s="34"/>
      <c r="Q13" s="4"/>
    </row>
    <row r="14" spans="1:20" ht="30" customHeight="1" x14ac:dyDescent="0.45">
      <c r="A14" s="3" t="s">
        <v>24</v>
      </c>
      <c r="B14" s="28" t="s">
        <v>41</v>
      </c>
      <c r="C14" s="7">
        <v>200000</v>
      </c>
      <c r="D14" s="30"/>
      <c r="E14" s="31"/>
      <c r="F14" s="4"/>
      <c r="G14" s="4"/>
      <c r="H14" s="15"/>
      <c r="I14" s="17"/>
      <c r="J14" s="17"/>
      <c r="K14" s="16"/>
      <c r="L14" s="4"/>
      <c r="M14" s="34"/>
      <c r="N14" s="47"/>
      <c r="O14" s="47"/>
      <c r="P14" s="34"/>
      <c r="Q14" s="4"/>
      <c r="T14" s="48"/>
    </row>
    <row r="16" spans="1:20" ht="33" x14ac:dyDescent="0.45">
      <c r="A16" s="61" t="s">
        <v>67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20" ht="27" customHeight="1" x14ac:dyDescent="0.45">
      <c r="A17" s="71" t="s">
        <v>83</v>
      </c>
      <c r="B17" s="72"/>
      <c r="C17" s="72"/>
      <c r="D17" s="72"/>
      <c r="E17" s="72"/>
      <c r="F17" s="72"/>
      <c r="G17" s="72"/>
      <c r="H17" s="72"/>
      <c r="I17" s="72"/>
      <c r="J17" s="73"/>
      <c r="K17" s="71" t="s">
        <v>66</v>
      </c>
      <c r="L17" s="72"/>
      <c r="M17" s="72"/>
      <c r="N17" s="72"/>
      <c r="O17" s="72"/>
      <c r="P17" s="72"/>
      <c r="Q17" s="73"/>
    </row>
    <row r="18" spans="1:20" ht="30" customHeight="1" x14ac:dyDescent="0.45">
      <c r="A18" s="33" t="s">
        <v>5</v>
      </c>
      <c r="B18" s="74" t="s">
        <v>113</v>
      </c>
      <c r="C18" s="75"/>
      <c r="D18" s="75"/>
      <c r="E18" s="75"/>
      <c r="F18" s="76"/>
      <c r="G18" s="34" t="s">
        <v>25</v>
      </c>
      <c r="H18" s="74"/>
      <c r="I18" s="76"/>
      <c r="J18" s="34" t="s">
        <v>26</v>
      </c>
      <c r="K18" s="34" t="s">
        <v>27</v>
      </c>
      <c r="L18" s="77" t="s">
        <v>65</v>
      </c>
      <c r="M18" s="78"/>
      <c r="N18" s="78"/>
      <c r="O18" s="78"/>
      <c r="P18" s="78"/>
      <c r="Q18" s="79"/>
    </row>
    <row r="19" spans="1:20" ht="30" customHeight="1" x14ac:dyDescent="0.45">
      <c r="A19" s="62" t="s">
        <v>28</v>
      </c>
      <c r="B19" s="62" t="s">
        <v>29</v>
      </c>
      <c r="C19" s="62" t="s">
        <v>30</v>
      </c>
      <c r="D19" s="65" t="s">
        <v>31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 t="s">
        <v>68</v>
      </c>
      <c r="Q19" s="66" t="s">
        <v>69</v>
      </c>
    </row>
    <row r="20" spans="1:20" ht="30" customHeight="1" x14ac:dyDescent="0.45">
      <c r="A20" s="63"/>
      <c r="B20" s="63"/>
      <c r="C20" s="63"/>
      <c r="D20" s="69" t="s">
        <v>32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7"/>
      <c r="Q20" s="67"/>
    </row>
    <row r="21" spans="1:20" ht="30" customHeight="1" x14ac:dyDescent="0.45">
      <c r="A21" s="64"/>
      <c r="B21" s="64"/>
      <c r="C21" s="64"/>
      <c r="D21" s="70" t="s">
        <v>12</v>
      </c>
      <c r="E21" s="70"/>
      <c r="F21" s="69" t="s">
        <v>13</v>
      </c>
      <c r="G21" s="69"/>
      <c r="H21" s="69"/>
      <c r="I21" s="69"/>
      <c r="J21" s="69"/>
      <c r="K21" s="69"/>
      <c r="L21" s="69" t="s">
        <v>14</v>
      </c>
      <c r="M21" s="69"/>
      <c r="N21" s="69"/>
      <c r="O21" s="69"/>
      <c r="P21" s="68"/>
      <c r="Q21" s="68"/>
    </row>
    <row r="22" spans="1:20" ht="30" customHeight="1" x14ac:dyDescent="0.45">
      <c r="A22" s="5" t="s">
        <v>22</v>
      </c>
      <c r="B22" s="6" t="s">
        <v>33</v>
      </c>
      <c r="C22" s="49">
        <v>10</v>
      </c>
      <c r="D22" s="34"/>
      <c r="E22" s="36"/>
      <c r="F22" s="34"/>
      <c r="G22" s="34"/>
      <c r="H22" s="34"/>
      <c r="I22" s="34"/>
      <c r="J22" s="8"/>
      <c r="K22" s="9"/>
      <c r="L22" s="10"/>
      <c r="M22" s="11"/>
      <c r="N22" s="12"/>
      <c r="O22" s="9"/>
      <c r="P22" s="34"/>
      <c r="Q22" s="34"/>
    </row>
    <row r="23" spans="1:20" ht="30" customHeight="1" x14ac:dyDescent="0.45">
      <c r="A23" s="13" t="s">
        <v>23</v>
      </c>
      <c r="B23" s="14" t="s">
        <v>34</v>
      </c>
      <c r="C23" s="49">
        <v>30</v>
      </c>
      <c r="D23" s="34"/>
      <c r="E23" s="36"/>
      <c r="F23" s="34"/>
      <c r="G23" s="34"/>
      <c r="H23" s="34"/>
      <c r="I23" s="34"/>
      <c r="J23" s="15"/>
      <c r="K23" s="16"/>
      <c r="L23" s="34"/>
      <c r="M23" s="34"/>
      <c r="N23" s="15"/>
      <c r="O23" s="17"/>
      <c r="P23" s="34"/>
      <c r="Q23" s="34"/>
    </row>
    <row r="24" spans="1:20" ht="30" customHeight="1" x14ac:dyDescent="0.45">
      <c r="A24" s="19" t="s">
        <v>15</v>
      </c>
      <c r="B24" s="20" t="s">
        <v>35</v>
      </c>
      <c r="C24" s="49">
        <v>150</v>
      </c>
      <c r="D24" s="34"/>
      <c r="E24" s="36"/>
      <c r="F24" s="34"/>
      <c r="G24" s="34"/>
      <c r="H24" s="34"/>
      <c r="I24" s="34"/>
      <c r="J24" s="34"/>
      <c r="K24" s="34"/>
      <c r="L24" s="34"/>
      <c r="M24" s="21"/>
      <c r="N24" s="34"/>
      <c r="O24" s="34"/>
      <c r="P24" s="34"/>
      <c r="Q24" s="34"/>
    </row>
    <row r="25" spans="1:20" ht="30" customHeight="1" x14ac:dyDescent="0.45">
      <c r="A25" s="22" t="s">
        <v>16</v>
      </c>
      <c r="B25" s="23" t="s">
        <v>36</v>
      </c>
      <c r="C25" s="49">
        <v>600</v>
      </c>
      <c r="D25" s="34"/>
      <c r="E25" s="36"/>
      <c r="F25" s="34"/>
      <c r="G25" s="34"/>
      <c r="H25" s="34"/>
      <c r="I25" s="34"/>
      <c r="J25" s="8"/>
      <c r="K25" s="29"/>
      <c r="L25" s="34"/>
      <c r="M25" s="34"/>
      <c r="N25" s="34"/>
      <c r="O25" s="34"/>
      <c r="P25" s="34"/>
      <c r="Q25" s="34"/>
    </row>
    <row r="26" spans="1:20" ht="30" customHeight="1" x14ac:dyDescent="0.45">
      <c r="A26" s="24" t="s">
        <v>17</v>
      </c>
      <c r="B26" s="25" t="s">
        <v>37</v>
      </c>
      <c r="C26" s="49">
        <v>3000</v>
      </c>
      <c r="D26" s="34"/>
      <c r="E26" s="36"/>
      <c r="F26" s="34"/>
      <c r="G26" s="34"/>
      <c r="H26" s="34"/>
      <c r="I26" s="34"/>
      <c r="J26" s="46"/>
      <c r="K26" s="18"/>
      <c r="L26" s="34"/>
      <c r="M26" s="34"/>
      <c r="N26" s="34"/>
      <c r="O26" s="34"/>
      <c r="P26" s="34"/>
      <c r="Q26" s="34"/>
    </row>
    <row r="27" spans="1:20" ht="30" customHeight="1" x14ac:dyDescent="0.45">
      <c r="A27" s="26" t="s">
        <v>18</v>
      </c>
      <c r="B27" s="27" t="s">
        <v>38</v>
      </c>
      <c r="C27" s="49">
        <v>15000</v>
      </c>
      <c r="D27" s="34"/>
      <c r="E27" s="36"/>
      <c r="F27" s="34"/>
      <c r="G27" s="34"/>
      <c r="H27" s="34"/>
      <c r="I27" s="34"/>
      <c r="J27" s="46"/>
      <c r="K27" s="18"/>
      <c r="L27" s="34"/>
      <c r="M27" s="34"/>
      <c r="N27" s="34"/>
      <c r="O27" s="34"/>
      <c r="P27" s="34"/>
      <c r="Q27" s="34"/>
    </row>
    <row r="28" spans="1:20" ht="30" customHeight="1" x14ac:dyDescent="0.45">
      <c r="A28" s="33" t="s">
        <v>39</v>
      </c>
      <c r="B28" s="28" t="s">
        <v>40</v>
      </c>
      <c r="C28" s="49">
        <v>70000</v>
      </c>
      <c r="D28" s="34"/>
      <c r="E28" s="36"/>
      <c r="F28" s="34"/>
      <c r="G28" s="34"/>
      <c r="H28" s="8"/>
      <c r="I28" s="12"/>
      <c r="J28" s="47"/>
      <c r="K28" s="18"/>
      <c r="L28" s="34"/>
      <c r="M28" s="34"/>
      <c r="N28" s="47"/>
      <c r="O28" s="47"/>
      <c r="P28" s="34"/>
      <c r="Q28" s="34"/>
    </row>
    <row r="29" spans="1:20" ht="30" customHeight="1" x14ac:dyDescent="0.45">
      <c r="A29" s="33" t="s">
        <v>24</v>
      </c>
      <c r="B29" s="28" t="s">
        <v>41</v>
      </c>
      <c r="C29" s="49">
        <v>200000</v>
      </c>
      <c r="D29" s="30"/>
      <c r="E29" s="31"/>
      <c r="F29" s="34"/>
      <c r="G29" s="34"/>
      <c r="H29" s="15"/>
      <c r="I29" s="17"/>
      <c r="J29" s="17"/>
      <c r="K29" s="16"/>
      <c r="L29" s="34"/>
      <c r="M29" s="34"/>
      <c r="N29" s="47"/>
      <c r="O29" s="47"/>
      <c r="P29" s="34"/>
      <c r="Q29" s="34"/>
      <c r="T29" s="48"/>
    </row>
    <row r="31" spans="1:20" ht="33" x14ac:dyDescent="0.45">
      <c r="A31" s="61" t="s">
        <v>67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20" ht="27" customHeight="1" x14ac:dyDescent="0.45">
      <c r="A32" s="71" t="s">
        <v>83</v>
      </c>
      <c r="B32" s="72"/>
      <c r="C32" s="72"/>
      <c r="D32" s="72"/>
      <c r="E32" s="72"/>
      <c r="F32" s="72"/>
      <c r="G32" s="72"/>
      <c r="H32" s="72"/>
      <c r="I32" s="72"/>
      <c r="J32" s="73"/>
      <c r="K32" s="71" t="s">
        <v>66</v>
      </c>
      <c r="L32" s="72"/>
      <c r="M32" s="72"/>
      <c r="N32" s="72"/>
      <c r="O32" s="72"/>
      <c r="P32" s="72"/>
      <c r="Q32" s="73"/>
    </row>
    <row r="33" spans="1:20" ht="30" customHeight="1" x14ac:dyDescent="0.45">
      <c r="A33" s="33" t="s">
        <v>5</v>
      </c>
      <c r="B33" s="74" t="s">
        <v>113</v>
      </c>
      <c r="C33" s="75"/>
      <c r="D33" s="75"/>
      <c r="E33" s="75"/>
      <c r="F33" s="76"/>
      <c r="G33" s="34" t="s">
        <v>25</v>
      </c>
      <c r="H33" s="74"/>
      <c r="I33" s="76"/>
      <c r="J33" s="34" t="s">
        <v>26</v>
      </c>
      <c r="K33" s="34" t="s">
        <v>27</v>
      </c>
      <c r="L33" s="77" t="s">
        <v>65</v>
      </c>
      <c r="M33" s="78"/>
      <c r="N33" s="78"/>
      <c r="O33" s="78"/>
      <c r="P33" s="78"/>
      <c r="Q33" s="79"/>
    </row>
    <row r="34" spans="1:20" ht="30" customHeight="1" x14ac:dyDescent="0.45">
      <c r="A34" s="62" t="s">
        <v>28</v>
      </c>
      <c r="B34" s="62" t="s">
        <v>29</v>
      </c>
      <c r="C34" s="62" t="s">
        <v>30</v>
      </c>
      <c r="D34" s="65" t="s">
        <v>31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 t="s">
        <v>68</v>
      </c>
      <c r="Q34" s="66" t="s">
        <v>69</v>
      </c>
    </row>
    <row r="35" spans="1:20" ht="30" customHeight="1" x14ac:dyDescent="0.45">
      <c r="A35" s="63"/>
      <c r="B35" s="63"/>
      <c r="C35" s="63"/>
      <c r="D35" s="69" t="s">
        <v>32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7"/>
      <c r="Q35" s="67"/>
    </row>
    <row r="36" spans="1:20" ht="30" customHeight="1" x14ac:dyDescent="0.45">
      <c r="A36" s="64"/>
      <c r="B36" s="64"/>
      <c r="C36" s="64"/>
      <c r="D36" s="70" t="s">
        <v>12</v>
      </c>
      <c r="E36" s="70"/>
      <c r="F36" s="69" t="s">
        <v>13</v>
      </c>
      <c r="G36" s="69"/>
      <c r="H36" s="69"/>
      <c r="I36" s="69"/>
      <c r="J36" s="69"/>
      <c r="K36" s="69"/>
      <c r="L36" s="69" t="s">
        <v>14</v>
      </c>
      <c r="M36" s="69"/>
      <c r="N36" s="69"/>
      <c r="O36" s="69"/>
      <c r="P36" s="68"/>
      <c r="Q36" s="68"/>
    </row>
    <row r="37" spans="1:20" ht="30" customHeight="1" x14ac:dyDescent="0.45">
      <c r="A37" s="5" t="s">
        <v>22</v>
      </c>
      <c r="B37" s="6" t="s">
        <v>33</v>
      </c>
      <c r="C37" s="49">
        <v>10</v>
      </c>
      <c r="D37" s="34"/>
      <c r="E37" s="36"/>
      <c r="F37" s="34"/>
      <c r="G37" s="34"/>
      <c r="H37" s="34"/>
      <c r="I37" s="34"/>
      <c r="J37" s="8"/>
      <c r="K37" s="9"/>
      <c r="L37" s="10"/>
      <c r="M37" s="11"/>
      <c r="N37" s="12"/>
      <c r="O37" s="9"/>
      <c r="P37" s="34"/>
      <c r="Q37" s="34"/>
    </row>
    <row r="38" spans="1:20" ht="30" customHeight="1" x14ac:dyDescent="0.45">
      <c r="A38" s="13" t="s">
        <v>23</v>
      </c>
      <c r="B38" s="14" t="s">
        <v>34</v>
      </c>
      <c r="C38" s="49">
        <v>30</v>
      </c>
      <c r="D38" s="34"/>
      <c r="E38" s="36"/>
      <c r="F38" s="34"/>
      <c r="G38" s="34"/>
      <c r="H38" s="34"/>
      <c r="I38" s="34"/>
      <c r="J38" s="15"/>
      <c r="K38" s="16"/>
      <c r="L38" s="34"/>
      <c r="M38" s="34"/>
      <c r="N38" s="15"/>
      <c r="O38" s="17"/>
      <c r="P38" s="34"/>
      <c r="Q38" s="34"/>
    </row>
    <row r="39" spans="1:20" ht="30" customHeight="1" x14ac:dyDescent="0.45">
      <c r="A39" s="19" t="s">
        <v>15</v>
      </c>
      <c r="B39" s="20" t="s">
        <v>35</v>
      </c>
      <c r="C39" s="49">
        <v>150</v>
      </c>
      <c r="D39" s="34"/>
      <c r="E39" s="36"/>
      <c r="F39" s="34"/>
      <c r="G39" s="34"/>
      <c r="H39" s="34"/>
      <c r="I39" s="34"/>
      <c r="J39" s="34"/>
      <c r="K39" s="34"/>
      <c r="L39" s="34"/>
      <c r="M39" s="21"/>
      <c r="N39" s="34"/>
      <c r="O39" s="34"/>
      <c r="P39" s="34"/>
      <c r="Q39" s="34"/>
    </row>
    <row r="40" spans="1:20" ht="30" customHeight="1" x14ac:dyDescent="0.45">
      <c r="A40" s="22" t="s">
        <v>16</v>
      </c>
      <c r="B40" s="23" t="s">
        <v>36</v>
      </c>
      <c r="C40" s="49">
        <v>600</v>
      </c>
      <c r="D40" s="34"/>
      <c r="E40" s="36"/>
      <c r="F40" s="34"/>
      <c r="G40" s="34"/>
      <c r="H40" s="34"/>
      <c r="I40" s="34"/>
      <c r="J40" s="8"/>
      <c r="K40" s="29"/>
      <c r="L40" s="34"/>
      <c r="M40" s="34"/>
      <c r="N40" s="34"/>
      <c r="O40" s="34"/>
      <c r="P40" s="34"/>
      <c r="Q40" s="34"/>
    </row>
    <row r="41" spans="1:20" ht="30" customHeight="1" x14ac:dyDescent="0.45">
      <c r="A41" s="24" t="s">
        <v>17</v>
      </c>
      <c r="B41" s="25" t="s">
        <v>37</v>
      </c>
      <c r="C41" s="49">
        <v>3000</v>
      </c>
      <c r="D41" s="34"/>
      <c r="E41" s="36"/>
      <c r="F41" s="34"/>
      <c r="G41" s="34"/>
      <c r="H41" s="34"/>
      <c r="I41" s="34"/>
      <c r="J41" s="46"/>
      <c r="K41" s="18"/>
      <c r="L41" s="34"/>
      <c r="M41" s="34"/>
      <c r="N41" s="34"/>
      <c r="O41" s="34"/>
      <c r="P41" s="34"/>
      <c r="Q41" s="34"/>
    </row>
    <row r="42" spans="1:20" ht="30" customHeight="1" x14ac:dyDescent="0.45">
      <c r="A42" s="26" t="s">
        <v>18</v>
      </c>
      <c r="B42" s="27" t="s">
        <v>38</v>
      </c>
      <c r="C42" s="49">
        <v>15000</v>
      </c>
      <c r="D42" s="34"/>
      <c r="E42" s="36"/>
      <c r="F42" s="34"/>
      <c r="G42" s="34"/>
      <c r="H42" s="34"/>
      <c r="I42" s="34"/>
      <c r="J42" s="46"/>
      <c r="K42" s="18"/>
      <c r="L42" s="34"/>
      <c r="M42" s="34"/>
      <c r="N42" s="34"/>
      <c r="O42" s="34"/>
      <c r="P42" s="34"/>
      <c r="Q42" s="34"/>
    </row>
    <row r="43" spans="1:20" ht="30" customHeight="1" x14ac:dyDescent="0.45">
      <c r="A43" s="33" t="s">
        <v>39</v>
      </c>
      <c r="B43" s="28" t="s">
        <v>40</v>
      </c>
      <c r="C43" s="49">
        <v>70000</v>
      </c>
      <c r="D43" s="34"/>
      <c r="E43" s="36"/>
      <c r="F43" s="34"/>
      <c r="G43" s="34"/>
      <c r="H43" s="8"/>
      <c r="I43" s="12"/>
      <c r="J43" s="47"/>
      <c r="K43" s="18"/>
      <c r="L43" s="34"/>
      <c r="M43" s="34"/>
      <c r="N43" s="47"/>
      <c r="O43" s="47"/>
      <c r="P43" s="34"/>
      <c r="Q43" s="34"/>
    </row>
    <row r="44" spans="1:20" ht="30" customHeight="1" x14ac:dyDescent="0.45">
      <c r="A44" s="33" t="s">
        <v>24</v>
      </c>
      <c r="B44" s="28" t="s">
        <v>41</v>
      </c>
      <c r="C44" s="49">
        <v>200000</v>
      </c>
      <c r="D44" s="30"/>
      <c r="E44" s="31"/>
      <c r="F44" s="34"/>
      <c r="G44" s="34"/>
      <c r="H44" s="15"/>
      <c r="I44" s="17"/>
      <c r="J44" s="17"/>
      <c r="K44" s="16"/>
      <c r="L44" s="34"/>
      <c r="M44" s="34"/>
      <c r="N44" s="47"/>
      <c r="O44" s="47"/>
      <c r="P44" s="34"/>
      <c r="Q44" s="34"/>
      <c r="T44" s="48"/>
    </row>
  </sheetData>
  <mergeCells count="48">
    <mergeCell ref="A2:J2"/>
    <mergeCell ref="K2:Q2"/>
    <mergeCell ref="A17:J17"/>
    <mergeCell ref="K17:Q17"/>
    <mergeCell ref="Q34:Q36"/>
    <mergeCell ref="B3:F3"/>
    <mergeCell ref="H3:I3"/>
    <mergeCell ref="L3:Q3"/>
    <mergeCell ref="B18:F18"/>
    <mergeCell ref="H18:I18"/>
    <mergeCell ref="L18:Q18"/>
    <mergeCell ref="B33:F33"/>
    <mergeCell ref="H33:I33"/>
    <mergeCell ref="L33:Q33"/>
    <mergeCell ref="A32:J32"/>
    <mergeCell ref="K32:Q32"/>
    <mergeCell ref="P19:P21"/>
    <mergeCell ref="A34:A36"/>
    <mergeCell ref="B34:B36"/>
    <mergeCell ref="C34:C36"/>
    <mergeCell ref="D34:O34"/>
    <mergeCell ref="P34:P36"/>
    <mergeCell ref="D35:O35"/>
    <mergeCell ref="D36:E36"/>
    <mergeCell ref="F36:K36"/>
    <mergeCell ref="L36:O36"/>
    <mergeCell ref="F21:K21"/>
    <mergeCell ref="L21:O21"/>
    <mergeCell ref="A19:A21"/>
    <mergeCell ref="B19:B21"/>
    <mergeCell ref="C19:C21"/>
    <mergeCell ref="D19:O19"/>
    <mergeCell ref="A31:Q31"/>
    <mergeCell ref="A16:Q16"/>
    <mergeCell ref="A1:Q1"/>
    <mergeCell ref="A4:A6"/>
    <mergeCell ref="B4:B6"/>
    <mergeCell ref="C4:C6"/>
    <mergeCell ref="D4:O4"/>
    <mergeCell ref="P4:P6"/>
    <mergeCell ref="Q4:Q6"/>
    <mergeCell ref="D5:O5"/>
    <mergeCell ref="D6:E6"/>
    <mergeCell ref="F6:K6"/>
    <mergeCell ref="L6:O6"/>
    <mergeCell ref="Q19:Q21"/>
    <mergeCell ref="D20:O20"/>
    <mergeCell ref="D21:E21"/>
  </mergeCells>
  <phoneticPr fontId="1"/>
  <pageMargins left="0.59055118110236227" right="0" top="0.35433070866141736" bottom="0" header="0.27559055118110237" footer="0.31496062992125984"/>
  <pageSetup paperSize="9" scale="5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AC17-6685-41D8-A3EC-A59260234B5D}">
  <dimension ref="A1:S7"/>
  <sheetViews>
    <sheetView view="pageBreakPreview" zoomScaleNormal="100" zoomScaleSheetLayoutView="100" workbookViewId="0">
      <selection activeCell="H5" sqref="H5"/>
    </sheetView>
  </sheetViews>
  <sheetFormatPr defaultRowHeight="28.95" customHeight="1" x14ac:dyDescent="0.45"/>
  <cols>
    <col min="1" max="1" width="8.796875" style="56"/>
    <col min="2" max="2" width="17.09765625" style="56" bestFit="1" customWidth="1"/>
    <col min="3" max="19" width="4.59765625" style="56" customWidth="1"/>
    <col min="20" max="28" width="3.69921875" style="56" customWidth="1"/>
    <col min="29" max="16384" width="8.796875" style="56"/>
  </cols>
  <sheetData>
    <row r="1" spans="1:19" ht="28.95" customHeight="1" x14ac:dyDescent="0.45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28.95" customHeight="1" x14ac:dyDescent="0.45">
      <c r="C2" s="81" t="s">
        <v>5</v>
      </c>
      <c r="D2" s="81"/>
      <c r="E2" s="81"/>
      <c r="F2" s="81"/>
      <c r="G2" s="81"/>
      <c r="H2" s="81"/>
      <c r="I2" s="81" t="s">
        <v>25</v>
      </c>
      <c r="J2" s="81"/>
      <c r="K2" s="81"/>
      <c r="L2" s="81"/>
      <c r="M2" s="81"/>
      <c r="N2" s="81"/>
      <c r="O2" s="81"/>
      <c r="P2" s="81"/>
      <c r="Q2" s="81"/>
    </row>
    <row r="3" spans="1:19" ht="28.95" customHeight="1" x14ac:dyDescent="0.45">
      <c r="A3" s="57" t="s">
        <v>103</v>
      </c>
      <c r="B3" s="57" t="s">
        <v>84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v>12</v>
      </c>
      <c r="O3" s="41">
        <v>13</v>
      </c>
      <c r="P3" s="41">
        <v>14</v>
      </c>
      <c r="Q3" s="41">
        <v>15</v>
      </c>
      <c r="R3" s="41" t="s">
        <v>85</v>
      </c>
      <c r="S3" s="41" t="s">
        <v>86</v>
      </c>
    </row>
    <row r="4" spans="1:19" ht="28.95" customHeight="1" x14ac:dyDescent="0.45">
      <c r="A4" s="58"/>
      <c r="B4" s="58" t="s">
        <v>106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28.95" customHeight="1" x14ac:dyDescent="0.45">
      <c r="A5" s="58"/>
      <c r="B5" s="58" t="s">
        <v>104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28.95" customHeight="1" x14ac:dyDescent="0.45">
      <c r="A6" s="58"/>
      <c r="B6" s="58" t="s">
        <v>105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28.95" customHeight="1" x14ac:dyDescent="0.45">
      <c r="A7" s="58"/>
      <c r="B7" s="58" t="s">
        <v>107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</sheetData>
  <mergeCells count="5">
    <mergeCell ref="C2:E2"/>
    <mergeCell ref="F2:H2"/>
    <mergeCell ref="I2:K2"/>
    <mergeCell ref="L2:Q2"/>
    <mergeCell ref="A1:S1"/>
  </mergeCells>
  <phoneticPr fontId="1"/>
  <pageMargins left="0.23622047244094491" right="0.23622047244094491" top="0" bottom="0" header="0.31496062992125984" footer="0.31496062992125984"/>
  <pageSetup paperSize="9" scale="87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7371B-09B6-43D4-98CD-1C10A13B8569}">
  <dimension ref="C1:I66"/>
  <sheetViews>
    <sheetView view="pageBreakPreview" zoomScale="70" zoomScaleNormal="100" zoomScaleSheetLayoutView="70" workbookViewId="0">
      <selection activeCell="D60" sqref="D60:D66"/>
    </sheetView>
  </sheetViews>
  <sheetFormatPr defaultRowHeight="18" x14ac:dyDescent="0.45"/>
  <cols>
    <col min="3" max="3" width="2.3984375" bestFit="1" customWidth="1"/>
    <col min="4" max="4" width="11.09765625" bestFit="1" customWidth="1"/>
    <col min="5" max="5" width="15.796875" customWidth="1"/>
    <col min="6" max="9" width="10.296875" customWidth="1"/>
  </cols>
  <sheetData>
    <row r="1" spans="3:9" x14ac:dyDescent="0.45">
      <c r="C1" s="103" t="s">
        <v>112</v>
      </c>
      <c r="D1" s="103"/>
      <c r="E1" s="103"/>
      <c r="F1" s="103"/>
      <c r="G1" s="103"/>
      <c r="H1" s="103"/>
      <c r="I1" s="103"/>
    </row>
    <row r="2" spans="3:9" x14ac:dyDescent="0.45">
      <c r="C2" s="102"/>
      <c r="D2" s="102" t="s">
        <v>5</v>
      </c>
      <c r="E2" s="102" t="s">
        <v>25</v>
      </c>
      <c r="F2" s="102" t="s">
        <v>108</v>
      </c>
      <c r="G2" s="102" t="s">
        <v>109</v>
      </c>
      <c r="H2" s="102" t="s">
        <v>110</v>
      </c>
      <c r="I2" s="102" t="s">
        <v>111</v>
      </c>
    </row>
    <row r="3" spans="3:9" x14ac:dyDescent="0.45">
      <c r="C3" s="102">
        <v>1</v>
      </c>
      <c r="D3" s="102" t="s">
        <v>6</v>
      </c>
      <c r="E3" s="102"/>
      <c r="F3" s="102" t="s">
        <v>12</v>
      </c>
      <c r="G3" s="102" t="s">
        <v>13</v>
      </c>
      <c r="H3" s="102" t="s">
        <v>14</v>
      </c>
      <c r="I3" s="102" t="s">
        <v>21</v>
      </c>
    </row>
    <row r="4" spans="3:9" x14ac:dyDescent="0.45">
      <c r="C4" s="102">
        <v>2</v>
      </c>
      <c r="D4" s="102" t="s">
        <v>6</v>
      </c>
      <c r="E4" s="102"/>
      <c r="F4" s="102" t="s">
        <v>12</v>
      </c>
      <c r="G4" s="102" t="s">
        <v>13</v>
      </c>
      <c r="H4" s="102" t="s">
        <v>14</v>
      </c>
      <c r="I4" s="102" t="s">
        <v>21</v>
      </c>
    </row>
    <row r="5" spans="3:9" x14ac:dyDescent="0.45">
      <c r="C5" s="102">
        <v>3</v>
      </c>
      <c r="D5" s="102" t="s">
        <v>6</v>
      </c>
      <c r="E5" s="102"/>
      <c r="F5" s="102" t="s">
        <v>12</v>
      </c>
      <c r="G5" s="102" t="s">
        <v>13</v>
      </c>
      <c r="H5" s="102" t="s">
        <v>14</v>
      </c>
      <c r="I5" s="102" t="s">
        <v>21</v>
      </c>
    </row>
    <row r="6" spans="3:9" x14ac:dyDescent="0.45">
      <c r="C6" s="102">
        <v>4</v>
      </c>
      <c r="D6" s="102" t="s">
        <v>6</v>
      </c>
      <c r="E6" s="102"/>
      <c r="F6" s="102" t="s">
        <v>12</v>
      </c>
      <c r="G6" s="102" t="s">
        <v>13</v>
      </c>
      <c r="H6" s="102" t="s">
        <v>14</v>
      </c>
      <c r="I6" s="102" t="s">
        <v>21</v>
      </c>
    </row>
    <row r="7" spans="3:9" x14ac:dyDescent="0.45">
      <c r="C7" s="102">
        <v>5</v>
      </c>
      <c r="D7" s="102" t="s">
        <v>6</v>
      </c>
      <c r="E7" s="102"/>
      <c r="F7" s="102" t="s">
        <v>12</v>
      </c>
      <c r="G7" s="102" t="s">
        <v>13</v>
      </c>
      <c r="H7" s="102" t="s">
        <v>14</v>
      </c>
      <c r="I7" s="102" t="s">
        <v>21</v>
      </c>
    </row>
    <row r="8" spans="3:9" x14ac:dyDescent="0.45">
      <c r="C8" s="102">
        <v>6</v>
      </c>
      <c r="D8" s="102" t="s">
        <v>6</v>
      </c>
      <c r="E8" s="102"/>
      <c r="F8" s="102" t="s">
        <v>12</v>
      </c>
      <c r="G8" s="102" t="s">
        <v>13</v>
      </c>
      <c r="H8" s="102" t="s">
        <v>14</v>
      </c>
      <c r="I8" s="102" t="s">
        <v>21</v>
      </c>
    </row>
    <row r="9" spans="3:9" x14ac:dyDescent="0.45">
      <c r="C9" s="102">
        <v>7</v>
      </c>
      <c r="D9" s="102" t="s">
        <v>6</v>
      </c>
      <c r="E9" s="102"/>
      <c r="F9" s="102" t="s">
        <v>12</v>
      </c>
      <c r="G9" s="102" t="s">
        <v>13</v>
      </c>
      <c r="H9" s="102" t="s">
        <v>14</v>
      </c>
      <c r="I9" s="102" t="s">
        <v>21</v>
      </c>
    </row>
    <row r="10" spans="3:9" x14ac:dyDescent="0.45">
      <c r="C10" s="102"/>
      <c r="D10" s="102" t="s">
        <v>5</v>
      </c>
      <c r="E10" s="102" t="s">
        <v>25</v>
      </c>
      <c r="F10" s="102" t="s">
        <v>108</v>
      </c>
      <c r="G10" s="102" t="s">
        <v>109</v>
      </c>
      <c r="H10" s="102" t="s">
        <v>110</v>
      </c>
      <c r="I10" s="102" t="s">
        <v>111</v>
      </c>
    </row>
    <row r="11" spans="3:9" x14ac:dyDescent="0.45">
      <c r="C11" s="102">
        <v>1</v>
      </c>
      <c r="D11" s="102" t="s">
        <v>7</v>
      </c>
      <c r="E11" s="102"/>
      <c r="F11" s="102" t="s">
        <v>13</v>
      </c>
      <c r="G11" s="102" t="s">
        <v>14</v>
      </c>
      <c r="H11" s="102" t="s">
        <v>21</v>
      </c>
      <c r="I11" s="102" t="s">
        <v>12</v>
      </c>
    </row>
    <row r="12" spans="3:9" x14ac:dyDescent="0.45">
      <c r="C12" s="102">
        <v>2</v>
      </c>
      <c r="D12" s="102" t="s">
        <v>7</v>
      </c>
      <c r="E12" s="102"/>
      <c r="F12" s="102" t="s">
        <v>13</v>
      </c>
      <c r="G12" s="102" t="s">
        <v>14</v>
      </c>
      <c r="H12" s="102" t="s">
        <v>21</v>
      </c>
      <c r="I12" s="102" t="s">
        <v>12</v>
      </c>
    </row>
    <row r="13" spans="3:9" x14ac:dyDescent="0.45">
      <c r="C13" s="102">
        <v>3</v>
      </c>
      <c r="D13" s="102" t="s">
        <v>7</v>
      </c>
      <c r="E13" s="102"/>
      <c r="F13" s="102" t="s">
        <v>13</v>
      </c>
      <c r="G13" s="102" t="s">
        <v>14</v>
      </c>
      <c r="H13" s="102" t="s">
        <v>21</v>
      </c>
      <c r="I13" s="102" t="s">
        <v>12</v>
      </c>
    </row>
    <row r="14" spans="3:9" x14ac:dyDescent="0.45">
      <c r="C14" s="102">
        <v>4</v>
      </c>
      <c r="D14" s="102" t="s">
        <v>7</v>
      </c>
      <c r="E14" s="102"/>
      <c r="F14" s="102" t="s">
        <v>13</v>
      </c>
      <c r="G14" s="102" t="s">
        <v>14</v>
      </c>
      <c r="H14" s="102" t="s">
        <v>21</v>
      </c>
      <c r="I14" s="102" t="s">
        <v>12</v>
      </c>
    </row>
    <row r="15" spans="3:9" x14ac:dyDescent="0.45">
      <c r="C15" s="102">
        <v>5</v>
      </c>
      <c r="D15" s="102" t="s">
        <v>7</v>
      </c>
      <c r="E15" s="102"/>
      <c r="F15" s="102" t="s">
        <v>13</v>
      </c>
      <c r="G15" s="102" t="s">
        <v>14</v>
      </c>
      <c r="H15" s="102" t="s">
        <v>21</v>
      </c>
      <c r="I15" s="102" t="s">
        <v>12</v>
      </c>
    </row>
    <row r="16" spans="3:9" x14ac:dyDescent="0.45">
      <c r="C16" s="102">
        <v>6</v>
      </c>
      <c r="D16" s="102" t="s">
        <v>7</v>
      </c>
      <c r="E16" s="102"/>
      <c r="F16" s="102" t="s">
        <v>13</v>
      </c>
      <c r="G16" s="102" t="s">
        <v>14</v>
      </c>
      <c r="H16" s="102" t="s">
        <v>21</v>
      </c>
      <c r="I16" s="102" t="s">
        <v>12</v>
      </c>
    </row>
    <row r="17" spans="3:9" x14ac:dyDescent="0.45">
      <c r="C17" s="102">
        <v>7</v>
      </c>
      <c r="D17" s="102" t="s">
        <v>7</v>
      </c>
      <c r="E17" s="102"/>
      <c r="F17" s="102" t="s">
        <v>13</v>
      </c>
      <c r="G17" s="102" t="s">
        <v>14</v>
      </c>
      <c r="H17" s="102" t="s">
        <v>21</v>
      </c>
      <c r="I17" s="102" t="s">
        <v>12</v>
      </c>
    </row>
    <row r="18" spans="3:9" x14ac:dyDescent="0.45">
      <c r="C18" s="102"/>
      <c r="D18" s="102" t="s">
        <v>5</v>
      </c>
      <c r="E18" s="102" t="s">
        <v>25</v>
      </c>
      <c r="F18" s="102" t="s">
        <v>108</v>
      </c>
      <c r="G18" s="102" t="s">
        <v>109</v>
      </c>
      <c r="H18" s="102" t="s">
        <v>110</v>
      </c>
      <c r="I18" s="102" t="s">
        <v>111</v>
      </c>
    </row>
    <row r="19" spans="3:9" x14ac:dyDescent="0.45">
      <c r="C19" s="102">
        <v>1</v>
      </c>
      <c r="D19" s="102" t="s">
        <v>6</v>
      </c>
      <c r="E19" s="102"/>
      <c r="F19" s="102" t="s">
        <v>14</v>
      </c>
      <c r="G19" s="102" t="s">
        <v>21</v>
      </c>
      <c r="H19" s="102" t="s">
        <v>12</v>
      </c>
      <c r="I19" s="102" t="s">
        <v>13</v>
      </c>
    </row>
    <row r="20" spans="3:9" x14ac:dyDescent="0.45">
      <c r="C20" s="102">
        <v>2</v>
      </c>
      <c r="D20" s="102" t="s">
        <v>6</v>
      </c>
      <c r="E20" s="102"/>
      <c r="F20" s="102" t="s">
        <v>14</v>
      </c>
      <c r="G20" s="102" t="s">
        <v>21</v>
      </c>
      <c r="H20" s="102" t="s">
        <v>12</v>
      </c>
      <c r="I20" s="102" t="s">
        <v>13</v>
      </c>
    </row>
    <row r="21" spans="3:9" x14ac:dyDescent="0.45">
      <c r="C21" s="102">
        <v>3</v>
      </c>
      <c r="D21" s="102" t="s">
        <v>6</v>
      </c>
      <c r="E21" s="102"/>
      <c r="F21" s="102" t="s">
        <v>14</v>
      </c>
      <c r="G21" s="102" t="s">
        <v>21</v>
      </c>
      <c r="H21" s="102" t="s">
        <v>12</v>
      </c>
      <c r="I21" s="102" t="s">
        <v>13</v>
      </c>
    </row>
    <row r="22" spans="3:9" x14ac:dyDescent="0.45">
      <c r="C22" s="102">
        <v>4</v>
      </c>
      <c r="D22" s="102" t="s">
        <v>6</v>
      </c>
      <c r="E22" s="102"/>
      <c r="F22" s="102" t="s">
        <v>14</v>
      </c>
      <c r="G22" s="102" t="s">
        <v>21</v>
      </c>
      <c r="H22" s="102" t="s">
        <v>12</v>
      </c>
      <c r="I22" s="102" t="s">
        <v>13</v>
      </c>
    </row>
    <row r="23" spans="3:9" x14ac:dyDescent="0.45">
      <c r="C23" s="102">
        <v>5</v>
      </c>
      <c r="D23" s="102" t="s">
        <v>6</v>
      </c>
      <c r="E23" s="102"/>
      <c r="F23" s="102" t="s">
        <v>14</v>
      </c>
      <c r="G23" s="102" t="s">
        <v>21</v>
      </c>
      <c r="H23" s="102" t="s">
        <v>12</v>
      </c>
      <c r="I23" s="102" t="s">
        <v>13</v>
      </c>
    </row>
    <row r="24" spans="3:9" x14ac:dyDescent="0.45">
      <c r="C24" s="102">
        <v>6</v>
      </c>
      <c r="D24" s="102" t="s">
        <v>6</v>
      </c>
      <c r="E24" s="102"/>
      <c r="F24" s="102" t="s">
        <v>14</v>
      </c>
      <c r="G24" s="102" t="s">
        <v>21</v>
      </c>
      <c r="H24" s="102" t="s">
        <v>12</v>
      </c>
      <c r="I24" s="102" t="s">
        <v>13</v>
      </c>
    </row>
    <row r="25" spans="3:9" x14ac:dyDescent="0.45">
      <c r="C25" s="102">
        <v>7</v>
      </c>
      <c r="D25" s="102" t="s">
        <v>6</v>
      </c>
      <c r="E25" s="102"/>
      <c r="F25" s="102" t="s">
        <v>14</v>
      </c>
      <c r="G25" s="102" t="s">
        <v>21</v>
      </c>
      <c r="H25" s="102" t="s">
        <v>12</v>
      </c>
      <c r="I25" s="102" t="s">
        <v>13</v>
      </c>
    </row>
    <row r="26" spans="3:9" x14ac:dyDescent="0.45">
      <c r="C26" s="102"/>
      <c r="D26" s="102" t="s">
        <v>5</v>
      </c>
      <c r="E26" s="102" t="s">
        <v>25</v>
      </c>
      <c r="F26" s="102" t="s">
        <v>108</v>
      </c>
      <c r="G26" s="102" t="s">
        <v>109</v>
      </c>
      <c r="H26" s="102" t="s">
        <v>110</v>
      </c>
      <c r="I26" s="102" t="s">
        <v>111</v>
      </c>
    </row>
    <row r="27" spans="3:9" x14ac:dyDescent="0.45">
      <c r="C27" s="102">
        <v>1</v>
      </c>
      <c r="D27" s="102" t="s">
        <v>7</v>
      </c>
      <c r="E27" s="102"/>
      <c r="F27" s="102" t="s">
        <v>21</v>
      </c>
      <c r="G27" s="102" t="s">
        <v>12</v>
      </c>
      <c r="H27" s="102" t="s">
        <v>13</v>
      </c>
      <c r="I27" s="102" t="s">
        <v>14</v>
      </c>
    </row>
    <row r="28" spans="3:9" x14ac:dyDescent="0.45">
      <c r="C28" s="102">
        <v>2</v>
      </c>
      <c r="D28" s="102" t="s">
        <v>7</v>
      </c>
      <c r="E28" s="102"/>
      <c r="F28" s="102" t="s">
        <v>21</v>
      </c>
      <c r="G28" s="102" t="s">
        <v>12</v>
      </c>
      <c r="H28" s="102" t="s">
        <v>13</v>
      </c>
      <c r="I28" s="102" t="s">
        <v>14</v>
      </c>
    </row>
    <row r="29" spans="3:9" x14ac:dyDescent="0.45">
      <c r="C29" s="102">
        <v>3</v>
      </c>
      <c r="D29" s="102" t="s">
        <v>7</v>
      </c>
      <c r="E29" s="102"/>
      <c r="F29" s="102" t="s">
        <v>21</v>
      </c>
      <c r="G29" s="102" t="s">
        <v>12</v>
      </c>
      <c r="H29" s="102" t="s">
        <v>13</v>
      </c>
      <c r="I29" s="102" t="s">
        <v>14</v>
      </c>
    </row>
    <row r="30" spans="3:9" x14ac:dyDescent="0.45">
      <c r="C30" s="102">
        <v>4</v>
      </c>
      <c r="D30" s="102" t="s">
        <v>7</v>
      </c>
      <c r="E30" s="102"/>
      <c r="F30" s="102" t="s">
        <v>21</v>
      </c>
      <c r="G30" s="102" t="s">
        <v>12</v>
      </c>
      <c r="H30" s="102" t="s">
        <v>13</v>
      </c>
      <c r="I30" s="102" t="s">
        <v>14</v>
      </c>
    </row>
    <row r="31" spans="3:9" x14ac:dyDescent="0.45">
      <c r="C31" s="102">
        <v>5</v>
      </c>
      <c r="D31" s="102" t="s">
        <v>7</v>
      </c>
      <c r="E31" s="102"/>
      <c r="F31" s="102" t="s">
        <v>21</v>
      </c>
      <c r="G31" s="102" t="s">
        <v>12</v>
      </c>
      <c r="H31" s="102" t="s">
        <v>13</v>
      </c>
      <c r="I31" s="102" t="s">
        <v>14</v>
      </c>
    </row>
    <row r="32" spans="3:9" x14ac:dyDescent="0.45">
      <c r="C32" s="102">
        <v>6</v>
      </c>
      <c r="D32" s="102" t="s">
        <v>7</v>
      </c>
      <c r="E32" s="102"/>
      <c r="F32" s="102" t="s">
        <v>21</v>
      </c>
      <c r="G32" s="102" t="s">
        <v>12</v>
      </c>
      <c r="H32" s="102" t="s">
        <v>13</v>
      </c>
      <c r="I32" s="102" t="s">
        <v>14</v>
      </c>
    </row>
    <row r="33" spans="3:9" x14ac:dyDescent="0.45">
      <c r="C33" s="102">
        <v>7</v>
      </c>
      <c r="D33" s="102" t="s">
        <v>7</v>
      </c>
      <c r="E33" s="102"/>
      <c r="F33" s="102" t="s">
        <v>21</v>
      </c>
      <c r="G33" s="102" t="s">
        <v>12</v>
      </c>
      <c r="H33" s="102" t="s">
        <v>13</v>
      </c>
      <c r="I33" s="102" t="s">
        <v>14</v>
      </c>
    </row>
    <row r="34" spans="3:9" x14ac:dyDescent="0.45">
      <c r="C34" s="103" t="s">
        <v>112</v>
      </c>
      <c r="D34" s="103"/>
      <c r="E34" s="103"/>
      <c r="F34" s="103"/>
      <c r="G34" s="103"/>
      <c r="H34" s="103"/>
      <c r="I34" s="103"/>
    </row>
    <row r="35" spans="3:9" x14ac:dyDescent="0.45">
      <c r="C35" s="102"/>
      <c r="D35" s="102" t="s">
        <v>5</v>
      </c>
      <c r="E35" s="102" t="s">
        <v>25</v>
      </c>
      <c r="F35" s="102" t="s">
        <v>108</v>
      </c>
      <c r="G35" s="102" t="s">
        <v>109</v>
      </c>
      <c r="H35" s="102" t="s">
        <v>110</v>
      </c>
      <c r="I35" s="102" t="s">
        <v>111</v>
      </c>
    </row>
    <row r="36" spans="3:9" x14ac:dyDescent="0.45">
      <c r="C36" s="102">
        <v>1</v>
      </c>
      <c r="D36" s="102" t="s">
        <v>8</v>
      </c>
      <c r="E36" s="102"/>
      <c r="F36" s="102" t="s">
        <v>12</v>
      </c>
      <c r="G36" s="102" t="s">
        <v>13</v>
      </c>
      <c r="H36" s="102" t="s">
        <v>14</v>
      </c>
      <c r="I36" s="102" t="s">
        <v>21</v>
      </c>
    </row>
    <row r="37" spans="3:9" x14ac:dyDescent="0.45">
      <c r="C37" s="102">
        <v>2</v>
      </c>
      <c r="D37" s="102" t="s">
        <v>8</v>
      </c>
      <c r="E37" s="102"/>
      <c r="F37" s="102" t="s">
        <v>12</v>
      </c>
      <c r="G37" s="102" t="s">
        <v>13</v>
      </c>
      <c r="H37" s="102" t="s">
        <v>14</v>
      </c>
      <c r="I37" s="102" t="s">
        <v>21</v>
      </c>
    </row>
    <row r="38" spans="3:9" x14ac:dyDescent="0.45">
      <c r="C38" s="102">
        <v>3</v>
      </c>
      <c r="D38" s="102" t="s">
        <v>8</v>
      </c>
      <c r="E38" s="102"/>
      <c r="F38" s="102" t="s">
        <v>12</v>
      </c>
      <c r="G38" s="102" t="s">
        <v>13</v>
      </c>
      <c r="H38" s="102" t="s">
        <v>14</v>
      </c>
      <c r="I38" s="102" t="s">
        <v>21</v>
      </c>
    </row>
    <row r="39" spans="3:9" x14ac:dyDescent="0.45">
      <c r="C39" s="102">
        <v>4</v>
      </c>
      <c r="D39" s="102" t="s">
        <v>8</v>
      </c>
      <c r="E39" s="102"/>
      <c r="F39" s="102" t="s">
        <v>12</v>
      </c>
      <c r="G39" s="102" t="s">
        <v>13</v>
      </c>
      <c r="H39" s="102" t="s">
        <v>14</v>
      </c>
      <c r="I39" s="102" t="s">
        <v>21</v>
      </c>
    </row>
    <row r="40" spans="3:9" x14ac:dyDescent="0.45">
      <c r="C40" s="102">
        <v>5</v>
      </c>
      <c r="D40" s="102" t="s">
        <v>8</v>
      </c>
      <c r="E40" s="102"/>
      <c r="F40" s="102" t="s">
        <v>12</v>
      </c>
      <c r="G40" s="102" t="s">
        <v>13</v>
      </c>
      <c r="H40" s="102" t="s">
        <v>14</v>
      </c>
      <c r="I40" s="102" t="s">
        <v>21</v>
      </c>
    </row>
    <row r="41" spans="3:9" x14ac:dyDescent="0.45">
      <c r="C41" s="102">
        <v>6</v>
      </c>
      <c r="D41" s="102" t="s">
        <v>8</v>
      </c>
      <c r="E41" s="102"/>
      <c r="F41" s="102" t="s">
        <v>12</v>
      </c>
      <c r="G41" s="102" t="s">
        <v>13</v>
      </c>
      <c r="H41" s="102" t="s">
        <v>14</v>
      </c>
      <c r="I41" s="102" t="s">
        <v>21</v>
      </c>
    </row>
    <row r="42" spans="3:9" x14ac:dyDescent="0.45">
      <c r="C42" s="102">
        <v>7</v>
      </c>
      <c r="D42" s="102" t="s">
        <v>8</v>
      </c>
      <c r="E42" s="102"/>
      <c r="F42" s="102" t="s">
        <v>12</v>
      </c>
      <c r="G42" s="102" t="s">
        <v>13</v>
      </c>
      <c r="H42" s="102" t="s">
        <v>14</v>
      </c>
      <c r="I42" s="102" t="s">
        <v>21</v>
      </c>
    </row>
    <row r="43" spans="3:9" x14ac:dyDescent="0.45">
      <c r="C43" s="102"/>
      <c r="D43" s="102" t="s">
        <v>5</v>
      </c>
      <c r="E43" s="102" t="s">
        <v>25</v>
      </c>
      <c r="F43" s="102" t="s">
        <v>108</v>
      </c>
      <c r="G43" s="102" t="s">
        <v>109</v>
      </c>
      <c r="H43" s="102" t="s">
        <v>110</v>
      </c>
      <c r="I43" s="102" t="s">
        <v>111</v>
      </c>
    </row>
    <row r="44" spans="3:9" x14ac:dyDescent="0.45">
      <c r="C44" s="102">
        <v>1</v>
      </c>
      <c r="D44" s="102" t="s">
        <v>102</v>
      </c>
      <c r="E44" s="102"/>
      <c r="F44" s="102" t="s">
        <v>13</v>
      </c>
      <c r="G44" s="102" t="s">
        <v>14</v>
      </c>
      <c r="H44" s="102" t="s">
        <v>21</v>
      </c>
      <c r="I44" s="102" t="s">
        <v>12</v>
      </c>
    </row>
    <row r="45" spans="3:9" x14ac:dyDescent="0.45">
      <c r="C45" s="102">
        <v>2</v>
      </c>
      <c r="D45" s="102" t="s">
        <v>102</v>
      </c>
      <c r="E45" s="102"/>
      <c r="F45" s="102" t="s">
        <v>13</v>
      </c>
      <c r="G45" s="102" t="s">
        <v>14</v>
      </c>
      <c r="H45" s="102" t="s">
        <v>21</v>
      </c>
      <c r="I45" s="102" t="s">
        <v>12</v>
      </c>
    </row>
    <row r="46" spans="3:9" x14ac:dyDescent="0.45">
      <c r="C46" s="102">
        <v>3</v>
      </c>
      <c r="D46" s="102" t="s">
        <v>102</v>
      </c>
      <c r="E46" s="102"/>
      <c r="F46" s="102" t="s">
        <v>13</v>
      </c>
      <c r="G46" s="102" t="s">
        <v>14</v>
      </c>
      <c r="H46" s="102" t="s">
        <v>21</v>
      </c>
      <c r="I46" s="102" t="s">
        <v>12</v>
      </c>
    </row>
    <row r="47" spans="3:9" x14ac:dyDescent="0.45">
      <c r="C47" s="102">
        <v>4</v>
      </c>
      <c r="D47" s="102" t="s">
        <v>102</v>
      </c>
      <c r="E47" s="102"/>
      <c r="F47" s="102" t="s">
        <v>13</v>
      </c>
      <c r="G47" s="102" t="s">
        <v>14</v>
      </c>
      <c r="H47" s="102" t="s">
        <v>21</v>
      </c>
      <c r="I47" s="102" t="s">
        <v>12</v>
      </c>
    </row>
    <row r="48" spans="3:9" x14ac:dyDescent="0.45">
      <c r="C48" s="102">
        <v>5</v>
      </c>
      <c r="D48" s="102" t="s">
        <v>102</v>
      </c>
      <c r="E48" s="102"/>
      <c r="F48" s="102" t="s">
        <v>13</v>
      </c>
      <c r="G48" s="102" t="s">
        <v>14</v>
      </c>
      <c r="H48" s="102" t="s">
        <v>21</v>
      </c>
      <c r="I48" s="102" t="s">
        <v>12</v>
      </c>
    </row>
    <row r="49" spans="3:9" x14ac:dyDescent="0.45">
      <c r="C49" s="102">
        <v>6</v>
      </c>
      <c r="D49" s="102" t="s">
        <v>102</v>
      </c>
      <c r="E49" s="102"/>
      <c r="F49" s="102" t="s">
        <v>13</v>
      </c>
      <c r="G49" s="102" t="s">
        <v>14</v>
      </c>
      <c r="H49" s="102" t="s">
        <v>21</v>
      </c>
      <c r="I49" s="102" t="s">
        <v>12</v>
      </c>
    </row>
    <row r="50" spans="3:9" x14ac:dyDescent="0.45">
      <c r="C50" s="102">
        <v>7</v>
      </c>
      <c r="D50" s="102" t="s">
        <v>102</v>
      </c>
      <c r="E50" s="102"/>
      <c r="F50" s="102" t="s">
        <v>13</v>
      </c>
      <c r="G50" s="102" t="s">
        <v>14</v>
      </c>
      <c r="H50" s="102" t="s">
        <v>21</v>
      </c>
      <c r="I50" s="102" t="s">
        <v>12</v>
      </c>
    </row>
    <row r="51" spans="3:9" x14ac:dyDescent="0.45">
      <c r="C51" s="102"/>
      <c r="D51" s="102" t="s">
        <v>5</v>
      </c>
      <c r="E51" s="102" t="s">
        <v>25</v>
      </c>
      <c r="F51" s="102" t="s">
        <v>108</v>
      </c>
      <c r="G51" s="102" t="s">
        <v>109</v>
      </c>
      <c r="H51" s="102" t="s">
        <v>110</v>
      </c>
      <c r="I51" s="102" t="s">
        <v>111</v>
      </c>
    </row>
    <row r="52" spans="3:9" x14ac:dyDescent="0.45">
      <c r="C52" s="102">
        <v>1</v>
      </c>
      <c r="D52" s="102" t="s">
        <v>8</v>
      </c>
      <c r="E52" s="102"/>
      <c r="F52" s="102" t="s">
        <v>14</v>
      </c>
      <c r="G52" s="102" t="s">
        <v>21</v>
      </c>
      <c r="H52" s="102" t="s">
        <v>12</v>
      </c>
      <c r="I52" s="102" t="s">
        <v>13</v>
      </c>
    </row>
    <row r="53" spans="3:9" x14ac:dyDescent="0.45">
      <c r="C53" s="102">
        <v>2</v>
      </c>
      <c r="D53" s="102" t="s">
        <v>8</v>
      </c>
      <c r="E53" s="102"/>
      <c r="F53" s="102" t="s">
        <v>14</v>
      </c>
      <c r="G53" s="102" t="s">
        <v>21</v>
      </c>
      <c r="H53" s="102" t="s">
        <v>12</v>
      </c>
      <c r="I53" s="102" t="s">
        <v>13</v>
      </c>
    </row>
    <row r="54" spans="3:9" x14ac:dyDescent="0.45">
      <c r="C54" s="102">
        <v>3</v>
      </c>
      <c r="D54" s="102" t="s">
        <v>8</v>
      </c>
      <c r="E54" s="102"/>
      <c r="F54" s="102" t="s">
        <v>14</v>
      </c>
      <c r="G54" s="102" t="s">
        <v>21</v>
      </c>
      <c r="H54" s="102" t="s">
        <v>12</v>
      </c>
      <c r="I54" s="102" t="s">
        <v>13</v>
      </c>
    </row>
    <row r="55" spans="3:9" x14ac:dyDescent="0.45">
      <c r="C55" s="102">
        <v>4</v>
      </c>
      <c r="D55" s="102" t="s">
        <v>8</v>
      </c>
      <c r="E55" s="102"/>
      <c r="F55" s="102" t="s">
        <v>14</v>
      </c>
      <c r="G55" s="102" t="s">
        <v>21</v>
      </c>
      <c r="H55" s="102" t="s">
        <v>12</v>
      </c>
      <c r="I55" s="102" t="s">
        <v>13</v>
      </c>
    </row>
    <row r="56" spans="3:9" x14ac:dyDescent="0.45">
      <c r="C56" s="102">
        <v>5</v>
      </c>
      <c r="D56" s="102" t="s">
        <v>8</v>
      </c>
      <c r="E56" s="102"/>
      <c r="F56" s="102" t="s">
        <v>14</v>
      </c>
      <c r="G56" s="102" t="s">
        <v>21</v>
      </c>
      <c r="H56" s="102" t="s">
        <v>12</v>
      </c>
      <c r="I56" s="102" t="s">
        <v>13</v>
      </c>
    </row>
    <row r="57" spans="3:9" x14ac:dyDescent="0.45">
      <c r="C57" s="102">
        <v>6</v>
      </c>
      <c r="D57" s="102" t="s">
        <v>8</v>
      </c>
      <c r="E57" s="102"/>
      <c r="F57" s="102" t="s">
        <v>14</v>
      </c>
      <c r="G57" s="102" t="s">
        <v>21</v>
      </c>
      <c r="H57" s="102" t="s">
        <v>12</v>
      </c>
      <c r="I57" s="102" t="s">
        <v>13</v>
      </c>
    </row>
    <row r="58" spans="3:9" x14ac:dyDescent="0.45">
      <c r="C58" s="102">
        <v>7</v>
      </c>
      <c r="D58" s="102" t="s">
        <v>8</v>
      </c>
      <c r="E58" s="102"/>
      <c r="F58" s="102" t="s">
        <v>14</v>
      </c>
      <c r="G58" s="102" t="s">
        <v>21</v>
      </c>
      <c r="H58" s="102" t="s">
        <v>12</v>
      </c>
      <c r="I58" s="102" t="s">
        <v>13</v>
      </c>
    </row>
    <row r="59" spans="3:9" x14ac:dyDescent="0.45">
      <c r="C59" s="102"/>
      <c r="D59" s="102" t="s">
        <v>5</v>
      </c>
      <c r="E59" s="102" t="s">
        <v>25</v>
      </c>
      <c r="F59" s="102" t="s">
        <v>108</v>
      </c>
      <c r="G59" s="102" t="s">
        <v>109</v>
      </c>
      <c r="H59" s="102" t="s">
        <v>110</v>
      </c>
      <c r="I59" s="102" t="s">
        <v>111</v>
      </c>
    </row>
    <row r="60" spans="3:9" x14ac:dyDescent="0.45">
      <c r="C60" s="102">
        <v>1</v>
      </c>
      <c r="D60" s="102" t="s">
        <v>102</v>
      </c>
      <c r="E60" s="102"/>
      <c r="F60" s="102" t="s">
        <v>21</v>
      </c>
      <c r="G60" s="102" t="s">
        <v>12</v>
      </c>
      <c r="H60" s="102" t="s">
        <v>13</v>
      </c>
      <c r="I60" s="102" t="s">
        <v>14</v>
      </c>
    </row>
    <row r="61" spans="3:9" x14ac:dyDescent="0.45">
      <c r="C61" s="102">
        <v>2</v>
      </c>
      <c r="D61" s="102" t="s">
        <v>102</v>
      </c>
      <c r="E61" s="102"/>
      <c r="F61" s="102" t="s">
        <v>21</v>
      </c>
      <c r="G61" s="102" t="s">
        <v>12</v>
      </c>
      <c r="H61" s="102" t="s">
        <v>13</v>
      </c>
      <c r="I61" s="102" t="s">
        <v>14</v>
      </c>
    </row>
    <row r="62" spans="3:9" x14ac:dyDescent="0.45">
      <c r="C62" s="102">
        <v>3</v>
      </c>
      <c r="D62" s="102" t="s">
        <v>102</v>
      </c>
      <c r="E62" s="102"/>
      <c r="F62" s="102" t="s">
        <v>21</v>
      </c>
      <c r="G62" s="102" t="s">
        <v>12</v>
      </c>
      <c r="H62" s="102" t="s">
        <v>13</v>
      </c>
      <c r="I62" s="102" t="s">
        <v>14</v>
      </c>
    </row>
    <row r="63" spans="3:9" x14ac:dyDescent="0.45">
      <c r="C63" s="102">
        <v>4</v>
      </c>
      <c r="D63" s="102" t="s">
        <v>102</v>
      </c>
      <c r="E63" s="102"/>
      <c r="F63" s="102" t="s">
        <v>21</v>
      </c>
      <c r="G63" s="102" t="s">
        <v>12</v>
      </c>
      <c r="H63" s="102" t="s">
        <v>13</v>
      </c>
      <c r="I63" s="102" t="s">
        <v>14</v>
      </c>
    </row>
    <row r="64" spans="3:9" x14ac:dyDescent="0.45">
      <c r="C64" s="102">
        <v>5</v>
      </c>
      <c r="D64" s="102" t="s">
        <v>102</v>
      </c>
      <c r="E64" s="102"/>
      <c r="F64" s="102" t="s">
        <v>21</v>
      </c>
      <c r="G64" s="102" t="s">
        <v>12</v>
      </c>
      <c r="H64" s="102" t="s">
        <v>13</v>
      </c>
      <c r="I64" s="102" t="s">
        <v>14</v>
      </c>
    </row>
    <row r="65" spans="3:9" x14ac:dyDescent="0.45">
      <c r="C65" s="102">
        <v>6</v>
      </c>
      <c r="D65" s="102" t="s">
        <v>102</v>
      </c>
      <c r="E65" s="102"/>
      <c r="F65" s="102" t="s">
        <v>21</v>
      </c>
      <c r="G65" s="102" t="s">
        <v>12</v>
      </c>
      <c r="H65" s="102" t="s">
        <v>13</v>
      </c>
      <c r="I65" s="102" t="s">
        <v>14</v>
      </c>
    </row>
    <row r="66" spans="3:9" x14ac:dyDescent="0.45">
      <c r="C66" s="102">
        <v>7</v>
      </c>
      <c r="D66" s="102" t="s">
        <v>102</v>
      </c>
      <c r="E66" s="102"/>
      <c r="F66" s="102" t="s">
        <v>21</v>
      </c>
      <c r="G66" s="102" t="s">
        <v>12</v>
      </c>
      <c r="H66" s="102" t="s">
        <v>13</v>
      </c>
      <c r="I66" s="102" t="s">
        <v>14</v>
      </c>
    </row>
  </sheetData>
  <mergeCells count="2">
    <mergeCell ref="C1:I1"/>
    <mergeCell ref="C34:I34"/>
  </mergeCells>
  <phoneticPr fontId="1"/>
  <pageMargins left="0.47" right="0.23622047244094491" top="0.92" bottom="0.28000000000000003" header="0.31496062992125984" footer="0.31496062992125984"/>
  <pageSetup paperSize="9" scale="123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07A7-9F2B-4ED5-9CF7-EEA24277666A}">
  <dimension ref="BW50:CE70"/>
  <sheetViews>
    <sheetView view="pageBreakPreview" topLeftCell="A42" zoomScale="60" zoomScaleNormal="50" workbookViewId="0">
      <selection activeCell="T72" sqref="T72"/>
    </sheetView>
  </sheetViews>
  <sheetFormatPr defaultColWidth="3" defaultRowHeight="18" x14ac:dyDescent="0.45"/>
  <cols>
    <col min="81" max="81" width="6.5" bestFit="1" customWidth="1"/>
    <col min="82" max="82" width="10.3984375" bestFit="1" customWidth="1"/>
    <col min="83" max="83" width="7.8984375" bestFit="1" customWidth="1"/>
  </cols>
  <sheetData>
    <row r="50" spans="75:83" x14ac:dyDescent="0.45">
      <c r="CC50" s="5" t="s">
        <v>22</v>
      </c>
      <c r="CD50" s="6" t="s">
        <v>33</v>
      </c>
      <c r="CE50" s="7">
        <v>10</v>
      </c>
    </row>
    <row r="51" spans="75:83" x14ac:dyDescent="0.45">
      <c r="CC51" s="13" t="s">
        <v>23</v>
      </c>
      <c r="CD51" s="14" t="s">
        <v>34</v>
      </c>
      <c r="CE51" s="7">
        <v>20</v>
      </c>
    </row>
    <row r="52" spans="75:83" x14ac:dyDescent="0.45">
      <c r="CC52" s="19" t="s">
        <v>15</v>
      </c>
      <c r="CD52" s="20" t="s">
        <v>35</v>
      </c>
      <c r="CE52" s="7">
        <v>30</v>
      </c>
    </row>
    <row r="53" spans="75:83" x14ac:dyDescent="0.45">
      <c r="CC53" s="22" t="s">
        <v>16</v>
      </c>
      <c r="CD53" s="23" t="s">
        <v>36</v>
      </c>
      <c r="CE53" s="7">
        <v>50</v>
      </c>
    </row>
    <row r="54" spans="75:83" x14ac:dyDescent="0.45">
      <c r="CC54" s="24" t="s">
        <v>17</v>
      </c>
      <c r="CD54" s="25" t="s">
        <v>37</v>
      </c>
      <c r="CE54" s="7">
        <v>80</v>
      </c>
    </row>
    <row r="55" spans="75:83" x14ac:dyDescent="0.45">
      <c r="CC55" s="26" t="s">
        <v>18</v>
      </c>
      <c r="CD55" s="27" t="s">
        <v>38</v>
      </c>
      <c r="CE55" s="7">
        <v>120</v>
      </c>
    </row>
    <row r="56" spans="75:83" x14ac:dyDescent="0.45">
      <c r="CC56" s="3" t="s">
        <v>39</v>
      </c>
      <c r="CD56" s="28" t="s">
        <v>40</v>
      </c>
      <c r="CE56" s="7">
        <v>180</v>
      </c>
    </row>
    <row r="57" spans="75:83" x14ac:dyDescent="0.45">
      <c r="CC57" s="3" t="s">
        <v>24</v>
      </c>
      <c r="CD57" s="28" t="s">
        <v>41</v>
      </c>
      <c r="CE57" s="7">
        <v>300</v>
      </c>
    </row>
    <row r="60" spans="75:83" x14ac:dyDescent="0.45">
      <c r="CC60" t="s">
        <v>22</v>
      </c>
      <c r="CD60">
        <v>3</v>
      </c>
      <c r="CE60">
        <v>10</v>
      </c>
    </row>
    <row r="61" spans="75:83" x14ac:dyDescent="0.45">
      <c r="CC61" t="s">
        <v>23</v>
      </c>
      <c r="CD61">
        <v>4</v>
      </c>
      <c r="CE61">
        <v>30</v>
      </c>
    </row>
    <row r="62" spans="75:83" x14ac:dyDescent="0.45">
      <c r="CC62" t="s">
        <v>15</v>
      </c>
      <c r="CD62">
        <v>4</v>
      </c>
      <c r="CE62">
        <v>150</v>
      </c>
    </row>
    <row r="63" spans="75:83" x14ac:dyDescent="0.45">
      <c r="BW63" t="s">
        <v>22</v>
      </c>
      <c r="BX63">
        <v>3</v>
      </c>
      <c r="BY63">
        <v>10</v>
      </c>
      <c r="CC63" t="s">
        <v>16</v>
      </c>
      <c r="CD63">
        <v>5</v>
      </c>
      <c r="CE63">
        <v>600</v>
      </c>
    </row>
    <row r="64" spans="75:83" x14ac:dyDescent="0.45">
      <c r="BW64" t="s">
        <v>23</v>
      </c>
      <c r="BX64">
        <v>4</v>
      </c>
      <c r="BY64">
        <v>30</v>
      </c>
      <c r="CC64" t="s">
        <v>17</v>
      </c>
      <c r="CD64">
        <v>5</v>
      </c>
      <c r="CE64">
        <v>3000</v>
      </c>
    </row>
    <row r="65" spans="75:83" x14ac:dyDescent="0.45">
      <c r="BW65" t="s">
        <v>15</v>
      </c>
      <c r="BX65">
        <v>4</v>
      </c>
      <c r="BY65">
        <v>150</v>
      </c>
      <c r="CC65" t="s">
        <v>18</v>
      </c>
      <c r="CD65">
        <v>5</v>
      </c>
      <c r="CE65">
        <v>15000</v>
      </c>
    </row>
    <row r="66" spans="75:83" x14ac:dyDescent="0.45">
      <c r="BW66" t="s">
        <v>16</v>
      </c>
      <c r="BX66">
        <v>5</v>
      </c>
      <c r="BY66">
        <v>600</v>
      </c>
      <c r="CC66" t="s">
        <v>39</v>
      </c>
      <c r="CD66">
        <v>3</v>
      </c>
      <c r="CE66">
        <v>70000</v>
      </c>
    </row>
    <row r="67" spans="75:83" x14ac:dyDescent="0.45">
      <c r="BW67" t="s">
        <v>17</v>
      </c>
      <c r="BX67">
        <v>5</v>
      </c>
      <c r="BY67">
        <v>3000</v>
      </c>
      <c r="CC67" t="s">
        <v>24</v>
      </c>
      <c r="CD67">
        <v>2</v>
      </c>
      <c r="CE67">
        <v>200000</v>
      </c>
    </row>
    <row r="68" spans="75:83" x14ac:dyDescent="0.45">
      <c r="BW68" t="s">
        <v>18</v>
      </c>
      <c r="BX68">
        <v>5</v>
      </c>
      <c r="BY68">
        <v>15000</v>
      </c>
    </row>
    <row r="69" spans="75:83" x14ac:dyDescent="0.45">
      <c r="BW69" t="s">
        <v>39</v>
      </c>
      <c r="BX69">
        <v>3</v>
      </c>
      <c r="BY69">
        <v>70000</v>
      </c>
    </row>
    <row r="70" spans="75:83" x14ac:dyDescent="0.45">
      <c r="BW70" t="s">
        <v>24</v>
      </c>
      <c r="BX70">
        <v>2</v>
      </c>
      <c r="BY70">
        <v>200000</v>
      </c>
    </row>
  </sheetData>
  <phoneticPr fontId="1"/>
  <pageMargins left="0.19685039370078741" right="0" top="0.23622047244094491" bottom="0" header="0.15748031496062992" footer="0"/>
  <pageSetup paperSize="9" scale="9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CF99-7BC2-4384-BB47-F7D4E68B9E83}">
  <dimension ref="A1:AE36"/>
  <sheetViews>
    <sheetView view="pageBreakPreview" zoomScale="70" zoomScaleNormal="80" zoomScaleSheetLayoutView="70" workbookViewId="0">
      <pane xSplit="2" ySplit="6" topLeftCell="C7" activePane="bottomRight" state="frozen"/>
      <selection activeCell="G11" sqref="G11:H11"/>
      <selection pane="topRight" activeCell="G11" sqref="G11:H11"/>
      <selection pane="bottomLeft" activeCell="G11" sqref="G11:H11"/>
      <selection pane="bottomRight" activeCell="F7" sqref="F7"/>
    </sheetView>
  </sheetViews>
  <sheetFormatPr defaultRowHeight="13.2" x14ac:dyDescent="0.45"/>
  <cols>
    <col min="1" max="2" width="5.69921875" style="35" customWidth="1"/>
    <col min="3" max="3" width="18" style="35" customWidth="1"/>
    <col min="4" max="4" width="3.796875" style="35" customWidth="1"/>
    <col min="5" max="12" width="10.19921875" style="35" customWidth="1"/>
    <col min="13" max="14" width="8.796875" style="35" customWidth="1"/>
    <col min="15" max="15" width="8.796875" style="35"/>
    <col min="16" max="27" width="6" style="35" customWidth="1"/>
    <col min="28" max="16384" width="8.796875" style="35"/>
  </cols>
  <sheetData>
    <row r="1" spans="1:31" ht="25.8" customHeight="1" x14ac:dyDescent="0.4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31" ht="25.05" customHeight="1" x14ac:dyDescent="0.45">
      <c r="A2" s="95" t="s">
        <v>5</v>
      </c>
      <c r="B2" s="96"/>
      <c r="C2" s="96"/>
      <c r="D2" s="96"/>
      <c r="E2" s="87" t="s">
        <v>58</v>
      </c>
      <c r="F2" s="88"/>
      <c r="G2" s="88"/>
      <c r="H2" s="88"/>
      <c r="I2" s="88"/>
      <c r="J2" s="88"/>
      <c r="K2" s="88"/>
      <c r="L2" s="88"/>
      <c r="M2" s="88"/>
      <c r="N2" s="88"/>
      <c r="O2" s="89"/>
      <c r="P2" s="82" t="s">
        <v>79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C2" s="35" t="s">
        <v>22</v>
      </c>
      <c r="AD2" s="35">
        <v>3</v>
      </c>
      <c r="AE2" s="35">
        <v>10</v>
      </c>
    </row>
    <row r="3" spans="1:31" ht="25.05" customHeight="1" x14ac:dyDescent="0.45">
      <c r="A3" s="97" t="s">
        <v>6</v>
      </c>
      <c r="B3" s="80"/>
      <c r="C3" s="80"/>
      <c r="D3" s="80"/>
      <c r="E3" s="90"/>
      <c r="F3" s="91"/>
      <c r="G3" s="91"/>
      <c r="H3" s="91"/>
      <c r="I3" s="91"/>
      <c r="J3" s="91"/>
      <c r="K3" s="91"/>
      <c r="L3" s="91"/>
      <c r="M3" s="91"/>
      <c r="N3" s="91"/>
      <c r="O3" s="9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C3" s="35" t="s">
        <v>23</v>
      </c>
      <c r="AD3" s="35">
        <v>4</v>
      </c>
      <c r="AE3" s="35">
        <v>30</v>
      </c>
    </row>
    <row r="4" spans="1:31" ht="25.05" customHeight="1" x14ac:dyDescent="0.2">
      <c r="A4" s="83" t="s">
        <v>44</v>
      </c>
      <c r="B4" s="83" t="s">
        <v>78</v>
      </c>
      <c r="C4" s="98" t="s">
        <v>25</v>
      </c>
      <c r="D4" s="37" t="s">
        <v>98</v>
      </c>
      <c r="E4" s="38" t="s">
        <v>22</v>
      </c>
      <c r="F4" s="38" t="s">
        <v>23</v>
      </c>
      <c r="G4" s="38" t="s">
        <v>15</v>
      </c>
      <c r="H4" s="38" t="s">
        <v>16</v>
      </c>
      <c r="I4" s="38" t="s">
        <v>17</v>
      </c>
      <c r="J4" s="38" t="s">
        <v>18</v>
      </c>
      <c r="K4" s="38" t="s">
        <v>39</v>
      </c>
      <c r="L4" s="38" t="s">
        <v>24</v>
      </c>
      <c r="M4" s="83" t="s">
        <v>46</v>
      </c>
      <c r="N4" s="93" t="s">
        <v>47</v>
      </c>
      <c r="O4" s="93" t="s">
        <v>30</v>
      </c>
      <c r="P4" s="86" t="s">
        <v>70</v>
      </c>
      <c r="Q4" s="86"/>
      <c r="R4" s="86" t="s">
        <v>71</v>
      </c>
      <c r="S4" s="86"/>
      <c r="T4" s="86" t="s">
        <v>72</v>
      </c>
      <c r="U4" s="86"/>
      <c r="V4" s="86" t="s">
        <v>77</v>
      </c>
      <c r="W4" s="86"/>
      <c r="X4" s="86" t="s">
        <v>73</v>
      </c>
      <c r="Y4" s="86" t="s">
        <v>74</v>
      </c>
      <c r="Z4" s="86" t="s">
        <v>75</v>
      </c>
      <c r="AA4" s="86" t="s">
        <v>76</v>
      </c>
      <c r="AC4" s="35" t="s">
        <v>15</v>
      </c>
      <c r="AD4" s="35">
        <v>4</v>
      </c>
      <c r="AE4" s="35">
        <v>150</v>
      </c>
    </row>
    <row r="5" spans="1:31" ht="25.05" customHeight="1" x14ac:dyDescent="0.45">
      <c r="A5" s="84"/>
      <c r="B5" s="84"/>
      <c r="C5" s="99"/>
      <c r="D5" s="39" t="s">
        <v>48</v>
      </c>
      <c r="E5" s="38" t="s">
        <v>49</v>
      </c>
      <c r="F5" s="38" t="s">
        <v>50</v>
      </c>
      <c r="G5" s="38" t="s">
        <v>51</v>
      </c>
      <c r="H5" s="45" t="s">
        <v>52</v>
      </c>
      <c r="I5" s="45" t="s">
        <v>52</v>
      </c>
      <c r="J5" s="45" t="s">
        <v>52</v>
      </c>
      <c r="K5" s="45" t="s">
        <v>49</v>
      </c>
      <c r="L5" s="38" t="s">
        <v>53</v>
      </c>
      <c r="M5" s="84"/>
      <c r="N5" s="93"/>
      <c r="O5" s="9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C5" s="35" t="s">
        <v>16</v>
      </c>
      <c r="AD5" s="35">
        <v>5</v>
      </c>
      <c r="AE5" s="35">
        <v>600</v>
      </c>
    </row>
    <row r="6" spans="1:31" ht="25.05" customHeight="1" x14ac:dyDescent="0.45">
      <c r="A6" s="85"/>
      <c r="B6" s="85"/>
      <c r="C6" s="100" t="s">
        <v>101</v>
      </c>
      <c r="D6" s="40" t="s">
        <v>54</v>
      </c>
      <c r="E6" s="38" t="s">
        <v>55</v>
      </c>
      <c r="F6" s="38" t="s">
        <v>56</v>
      </c>
      <c r="G6" s="38" t="s">
        <v>59</v>
      </c>
      <c r="H6" s="38" t="s">
        <v>60</v>
      </c>
      <c r="I6" s="38" t="s">
        <v>61</v>
      </c>
      <c r="J6" s="38" t="s">
        <v>62</v>
      </c>
      <c r="K6" s="38" t="s">
        <v>63</v>
      </c>
      <c r="L6" s="38" t="s">
        <v>64</v>
      </c>
      <c r="M6" s="85"/>
      <c r="N6" s="93"/>
      <c r="O6" s="93" t="s">
        <v>57</v>
      </c>
      <c r="P6" s="54" t="s">
        <v>73</v>
      </c>
      <c r="Q6" s="54" t="s">
        <v>74</v>
      </c>
      <c r="R6" s="54" t="s">
        <v>73</v>
      </c>
      <c r="S6" s="54" t="s">
        <v>74</v>
      </c>
      <c r="T6" s="54" t="s">
        <v>73</v>
      </c>
      <c r="U6" s="54" t="s">
        <v>74</v>
      </c>
      <c r="V6" s="54" t="s">
        <v>73</v>
      </c>
      <c r="W6" s="54" t="s">
        <v>74</v>
      </c>
      <c r="X6" s="86"/>
      <c r="Y6" s="86"/>
      <c r="Z6" s="86"/>
      <c r="AA6" s="86"/>
      <c r="AC6" s="35" t="s">
        <v>17</v>
      </c>
      <c r="AD6" s="35">
        <v>5</v>
      </c>
      <c r="AE6" s="35">
        <v>3000</v>
      </c>
    </row>
    <row r="7" spans="1:31" ht="25.05" customHeight="1" x14ac:dyDescent="0.45">
      <c r="A7" s="41">
        <v>1</v>
      </c>
      <c r="B7" s="41">
        <v>1</v>
      </c>
      <c r="C7" s="104" t="s">
        <v>114</v>
      </c>
      <c r="D7" s="43" t="s">
        <v>115</v>
      </c>
      <c r="E7" s="41">
        <v>3</v>
      </c>
      <c r="F7" s="41">
        <v>4</v>
      </c>
      <c r="G7" s="41">
        <v>6</v>
      </c>
      <c r="H7" s="41">
        <v>3</v>
      </c>
      <c r="I7" s="41">
        <v>2</v>
      </c>
      <c r="J7" s="41"/>
      <c r="K7" s="41"/>
      <c r="L7" s="41"/>
      <c r="M7" s="41">
        <f>SUM(E7:L7)</f>
        <v>18</v>
      </c>
      <c r="N7" s="41">
        <v>15</v>
      </c>
      <c r="O7" s="41">
        <f>E7*10+F7*30+G7*150+H7*600+I7*3000+J7*15000+K7*70000+L7*200000+N7*20</f>
        <v>9150</v>
      </c>
      <c r="P7" s="41"/>
      <c r="Q7" s="41"/>
      <c r="R7" s="41"/>
      <c r="S7" s="41"/>
      <c r="T7" s="41"/>
      <c r="U7" s="41"/>
      <c r="V7" s="41"/>
      <c r="W7" s="41"/>
      <c r="X7" s="41">
        <f>COUNT(P7,R7,T7,V7)</f>
        <v>0</v>
      </c>
      <c r="Y7" s="41">
        <f>COUNT(Q7,S7,U7,W7)</f>
        <v>0</v>
      </c>
      <c r="Z7" s="41">
        <f>P7+R7+T7+V7</f>
        <v>0</v>
      </c>
      <c r="AA7" s="41">
        <f>Q7+S7+U7+W7</f>
        <v>0</v>
      </c>
      <c r="AC7" s="35" t="s">
        <v>18</v>
      </c>
      <c r="AD7" s="35">
        <v>5</v>
      </c>
      <c r="AE7" s="35">
        <v>15000</v>
      </c>
    </row>
    <row r="8" spans="1:31" ht="25.05" customHeight="1" x14ac:dyDescent="0.45">
      <c r="A8" s="41">
        <v>2</v>
      </c>
      <c r="B8" s="41">
        <v>2</v>
      </c>
      <c r="C8" s="104" t="s">
        <v>121</v>
      </c>
      <c r="D8" s="43" t="s">
        <v>115</v>
      </c>
      <c r="E8" s="41">
        <v>3</v>
      </c>
      <c r="F8" s="41">
        <v>4</v>
      </c>
      <c r="G8" s="41">
        <v>6</v>
      </c>
      <c r="H8" s="41">
        <v>1</v>
      </c>
      <c r="I8" s="41">
        <v>1</v>
      </c>
      <c r="J8" s="41"/>
      <c r="K8" s="41"/>
      <c r="L8" s="41"/>
      <c r="M8" s="41">
        <f>SUM(E8:L8)</f>
        <v>15</v>
      </c>
      <c r="N8" s="41">
        <v>14</v>
      </c>
      <c r="O8" s="57">
        <f>E8*10+F8*30+G8*150+H8*600+I8*3000+J8*15000+K8*70000+L8*200000+N8*20</f>
        <v>4930</v>
      </c>
      <c r="P8" s="41"/>
      <c r="Q8" s="41"/>
      <c r="R8" s="41"/>
      <c r="S8" s="41"/>
      <c r="T8" s="41"/>
      <c r="U8" s="41"/>
      <c r="V8" s="41"/>
      <c r="W8" s="41"/>
      <c r="X8" s="41">
        <f t="shared" ref="X8:X16" si="0">COUNT(P8,R8,T8,V8)</f>
        <v>0</v>
      </c>
      <c r="Y8" s="41">
        <f t="shared" ref="Y8:Y16" si="1">COUNT(Q8,S8,U8,W8)</f>
        <v>0</v>
      </c>
      <c r="Z8" s="41">
        <f t="shared" ref="Z8:Z16" si="2">P8+R8+T8+V8</f>
        <v>0</v>
      </c>
      <c r="AA8" s="41">
        <f t="shared" ref="AA8:AA16" si="3">Q8+S8+U8+W8</f>
        <v>0</v>
      </c>
      <c r="AC8" s="35" t="s">
        <v>39</v>
      </c>
      <c r="AD8" s="35">
        <v>3</v>
      </c>
      <c r="AE8" s="35">
        <v>70000</v>
      </c>
    </row>
    <row r="9" spans="1:31" ht="25.05" customHeight="1" x14ac:dyDescent="0.45">
      <c r="A9" s="57">
        <v>3</v>
      </c>
      <c r="B9" s="57">
        <v>3</v>
      </c>
      <c r="C9" s="104" t="s">
        <v>154</v>
      </c>
      <c r="D9" s="43" t="s">
        <v>98</v>
      </c>
      <c r="E9" s="57">
        <v>3</v>
      </c>
      <c r="F9" s="57">
        <v>4</v>
      </c>
      <c r="G9" s="57">
        <v>6</v>
      </c>
      <c r="H9" s="57">
        <v>5</v>
      </c>
      <c r="I9" s="57"/>
      <c r="J9" s="57"/>
      <c r="K9" s="57"/>
      <c r="L9" s="57"/>
      <c r="M9" s="41">
        <f>SUM(E9:L9)</f>
        <v>18</v>
      </c>
      <c r="N9" s="57">
        <v>15</v>
      </c>
      <c r="O9" s="57">
        <f>E9*10+F9*30+G9*150+H9*600+I9*3000+J9*15000+K9*70000+L9*200000+N9*20</f>
        <v>4350</v>
      </c>
      <c r="P9" s="41"/>
      <c r="Q9" s="41"/>
      <c r="R9" s="41"/>
      <c r="S9" s="41"/>
      <c r="T9" s="41"/>
      <c r="U9" s="41"/>
      <c r="V9" s="41"/>
      <c r="W9" s="41"/>
      <c r="X9" s="41">
        <f t="shared" si="0"/>
        <v>0</v>
      </c>
      <c r="Y9" s="41">
        <f t="shared" si="1"/>
        <v>0</v>
      </c>
      <c r="Z9" s="41">
        <f t="shared" si="2"/>
        <v>0</v>
      </c>
      <c r="AA9" s="41">
        <f t="shared" si="3"/>
        <v>0</v>
      </c>
      <c r="AC9" s="35" t="s">
        <v>24</v>
      </c>
      <c r="AD9" s="35">
        <v>2</v>
      </c>
      <c r="AE9" s="35">
        <v>200000</v>
      </c>
    </row>
    <row r="10" spans="1:31" ht="25.05" customHeight="1" x14ac:dyDescent="0.45">
      <c r="A10" s="57">
        <v>4</v>
      </c>
      <c r="B10" s="57">
        <v>4</v>
      </c>
      <c r="C10" s="104" t="s">
        <v>174</v>
      </c>
      <c r="D10" s="43" t="s">
        <v>98</v>
      </c>
      <c r="E10" s="41">
        <v>3</v>
      </c>
      <c r="F10" s="41">
        <v>4</v>
      </c>
      <c r="G10" s="41">
        <v>6</v>
      </c>
      <c r="H10" s="41">
        <v>4</v>
      </c>
      <c r="I10" s="41"/>
      <c r="J10" s="41"/>
      <c r="K10" s="41"/>
      <c r="L10" s="41"/>
      <c r="M10" s="41">
        <f>SUM(E10:L10)</f>
        <v>17</v>
      </c>
      <c r="N10" s="41">
        <v>16</v>
      </c>
      <c r="O10" s="57">
        <f>E10*10+F10*30+G10*150+H10*600+I10*3000+J10*15000+K10*70000+L10*200000+N10*20</f>
        <v>3770</v>
      </c>
      <c r="P10" s="41"/>
      <c r="Q10" s="41"/>
      <c r="R10" s="41"/>
      <c r="S10" s="41"/>
      <c r="T10" s="41"/>
      <c r="U10" s="41"/>
      <c r="V10" s="41"/>
      <c r="W10" s="41"/>
      <c r="X10" s="41">
        <f t="shared" si="0"/>
        <v>0</v>
      </c>
      <c r="Y10" s="41">
        <f t="shared" si="1"/>
        <v>0</v>
      </c>
      <c r="Z10" s="41">
        <f t="shared" si="2"/>
        <v>0</v>
      </c>
      <c r="AA10" s="41">
        <f t="shared" si="3"/>
        <v>0</v>
      </c>
      <c r="AD10" s="35">
        <v>31</v>
      </c>
      <c r="AE10" s="35">
        <v>288790</v>
      </c>
    </row>
    <row r="11" spans="1:31" ht="25.05" customHeight="1" x14ac:dyDescent="0.45">
      <c r="A11" s="57">
        <v>5</v>
      </c>
      <c r="B11" s="57">
        <v>5</v>
      </c>
      <c r="C11" s="105" t="s">
        <v>152</v>
      </c>
      <c r="D11" s="43" t="s">
        <v>115</v>
      </c>
      <c r="E11" s="42">
        <v>3</v>
      </c>
      <c r="F11" s="42">
        <v>4</v>
      </c>
      <c r="G11" s="42">
        <v>6</v>
      </c>
      <c r="H11" s="42">
        <v>4</v>
      </c>
      <c r="I11" s="42"/>
      <c r="J11" s="42"/>
      <c r="K11" s="42"/>
      <c r="L11" s="42"/>
      <c r="M11" s="41">
        <f>SUM(E11:L11)</f>
        <v>17</v>
      </c>
      <c r="N11" s="42">
        <v>15</v>
      </c>
      <c r="O11" s="57">
        <f>E11*10+F11*30+G11*150+H11*600+I11*3000+J11*15000+K11*70000+L11*200000+N11*20</f>
        <v>3750</v>
      </c>
      <c r="P11" s="41"/>
      <c r="Q11" s="41"/>
      <c r="R11" s="41"/>
      <c r="S11" s="41"/>
      <c r="T11" s="41"/>
      <c r="U11" s="41"/>
      <c r="V11" s="41"/>
      <c r="W11" s="41"/>
      <c r="X11" s="41">
        <f t="shared" si="0"/>
        <v>0</v>
      </c>
      <c r="Y11" s="41">
        <f t="shared" si="1"/>
        <v>0</v>
      </c>
      <c r="Z11" s="41">
        <f t="shared" si="2"/>
        <v>0</v>
      </c>
      <c r="AA11" s="41">
        <f t="shared" si="3"/>
        <v>0</v>
      </c>
    </row>
    <row r="12" spans="1:31" ht="25.05" customHeight="1" x14ac:dyDescent="0.45">
      <c r="A12" s="57">
        <v>6</v>
      </c>
      <c r="B12" s="57">
        <v>6</v>
      </c>
      <c r="C12" s="105" t="s">
        <v>179</v>
      </c>
      <c r="D12" s="43" t="s">
        <v>98</v>
      </c>
      <c r="E12" s="41">
        <v>3</v>
      </c>
      <c r="F12" s="41">
        <v>4</v>
      </c>
      <c r="G12" s="41">
        <v>6</v>
      </c>
      <c r="H12" s="41">
        <v>4</v>
      </c>
      <c r="I12" s="41"/>
      <c r="J12" s="41"/>
      <c r="K12" s="41"/>
      <c r="L12" s="41"/>
      <c r="M12" s="41">
        <f>SUM(E12:L12)</f>
        <v>17</v>
      </c>
      <c r="N12" s="41">
        <v>14</v>
      </c>
      <c r="O12" s="57">
        <f>E12*10+F12*30+G12*150+H12*600+I12*3000+J12*15000+K12*70000+L12*200000+N12*20</f>
        <v>3730</v>
      </c>
      <c r="P12" s="41"/>
      <c r="Q12" s="41"/>
      <c r="R12" s="41"/>
      <c r="S12" s="41"/>
      <c r="T12" s="41"/>
      <c r="U12" s="41"/>
      <c r="V12" s="41"/>
      <c r="W12" s="41"/>
      <c r="X12" s="41">
        <f t="shared" si="0"/>
        <v>0</v>
      </c>
      <c r="Y12" s="41">
        <f t="shared" si="1"/>
        <v>0</v>
      </c>
      <c r="Z12" s="41">
        <f t="shared" si="2"/>
        <v>0</v>
      </c>
      <c r="AA12" s="41">
        <f t="shared" si="3"/>
        <v>0</v>
      </c>
    </row>
    <row r="13" spans="1:31" ht="25.05" customHeight="1" x14ac:dyDescent="0.45">
      <c r="A13" s="57">
        <v>7</v>
      </c>
      <c r="B13" s="57">
        <v>7</v>
      </c>
      <c r="C13" s="105" t="s">
        <v>176</v>
      </c>
      <c r="D13" s="44" t="s">
        <v>115</v>
      </c>
      <c r="E13" s="41">
        <v>3</v>
      </c>
      <c r="F13" s="41">
        <v>4</v>
      </c>
      <c r="G13" s="41">
        <v>6</v>
      </c>
      <c r="H13" s="41">
        <v>3</v>
      </c>
      <c r="I13" s="41"/>
      <c r="J13" s="41"/>
      <c r="K13" s="41"/>
      <c r="L13" s="41"/>
      <c r="M13" s="41">
        <f>SUM(E13:L13)</f>
        <v>16</v>
      </c>
      <c r="N13" s="41">
        <v>15</v>
      </c>
      <c r="O13" s="57">
        <f>E13*10+F13*30+G13*150+H13*600+I13*3000+J13*15000+K13*70000+L13*200000+N13*20</f>
        <v>3150</v>
      </c>
      <c r="P13" s="41"/>
      <c r="Q13" s="41"/>
      <c r="R13" s="41"/>
      <c r="S13" s="41"/>
      <c r="T13" s="41"/>
      <c r="U13" s="41"/>
      <c r="V13" s="41"/>
      <c r="W13" s="41"/>
      <c r="X13" s="41">
        <f t="shared" si="0"/>
        <v>0</v>
      </c>
      <c r="Y13" s="41">
        <f t="shared" si="1"/>
        <v>0</v>
      </c>
      <c r="Z13" s="41">
        <f t="shared" si="2"/>
        <v>0</v>
      </c>
      <c r="AA13" s="41">
        <f t="shared" si="3"/>
        <v>0</v>
      </c>
    </row>
    <row r="14" spans="1:31" ht="25.05" customHeight="1" x14ac:dyDescent="0.45">
      <c r="A14" s="57">
        <v>8</v>
      </c>
      <c r="B14" s="57">
        <v>8</v>
      </c>
      <c r="C14" s="105" t="s">
        <v>151</v>
      </c>
      <c r="D14" s="44" t="s">
        <v>98</v>
      </c>
      <c r="E14" s="57">
        <v>3</v>
      </c>
      <c r="F14" s="57">
        <v>4</v>
      </c>
      <c r="G14" s="57">
        <v>6</v>
      </c>
      <c r="H14" s="57">
        <v>3</v>
      </c>
      <c r="I14" s="57"/>
      <c r="J14" s="57"/>
      <c r="K14" s="57"/>
      <c r="L14" s="57"/>
      <c r="M14" s="41">
        <f>SUM(E14:L14)</f>
        <v>16</v>
      </c>
      <c r="N14" s="57">
        <v>14</v>
      </c>
      <c r="O14" s="57">
        <f>E14*10+F14*30+G14*150+H14*600+I14*3000+J14*15000+K14*70000+L14*200000+N14*20</f>
        <v>3130</v>
      </c>
      <c r="P14" s="41"/>
      <c r="Q14" s="41"/>
      <c r="R14" s="41"/>
      <c r="S14" s="41"/>
      <c r="T14" s="41"/>
      <c r="U14" s="41"/>
      <c r="V14" s="41"/>
      <c r="W14" s="41"/>
      <c r="X14" s="41">
        <f t="shared" si="0"/>
        <v>0</v>
      </c>
      <c r="Y14" s="41">
        <f t="shared" si="1"/>
        <v>0</v>
      </c>
      <c r="Z14" s="41">
        <f t="shared" si="2"/>
        <v>0</v>
      </c>
      <c r="AA14" s="41">
        <f t="shared" si="3"/>
        <v>0</v>
      </c>
      <c r="AC14" s="35" t="s">
        <v>100</v>
      </c>
    </row>
    <row r="15" spans="1:31" ht="25.05" customHeight="1" x14ac:dyDescent="0.45">
      <c r="A15" s="57">
        <v>8</v>
      </c>
      <c r="B15" s="57">
        <v>8</v>
      </c>
      <c r="C15" s="44" t="s">
        <v>177</v>
      </c>
      <c r="D15" s="44" t="s">
        <v>115</v>
      </c>
      <c r="E15" s="41">
        <v>3</v>
      </c>
      <c r="F15" s="41">
        <v>4</v>
      </c>
      <c r="G15" s="41">
        <v>6</v>
      </c>
      <c r="H15" s="41">
        <v>3</v>
      </c>
      <c r="I15" s="41"/>
      <c r="J15" s="41"/>
      <c r="K15" s="41"/>
      <c r="L15" s="41"/>
      <c r="M15" s="41">
        <f>SUM(E15:L15)</f>
        <v>16</v>
      </c>
      <c r="N15" s="41">
        <v>14</v>
      </c>
      <c r="O15" s="57">
        <f>E15*10+F15*30+G15*150+H15*600+I15*3000+J15*15000+K15*70000+L15*200000+N15*20</f>
        <v>3130</v>
      </c>
      <c r="P15" s="41"/>
      <c r="Q15" s="41"/>
      <c r="R15" s="41"/>
      <c r="S15" s="41"/>
      <c r="T15" s="41"/>
      <c r="U15" s="41"/>
      <c r="V15" s="41"/>
      <c r="W15" s="41"/>
      <c r="X15" s="41">
        <f t="shared" si="0"/>
        <v>0</v>
      </c>
      <c r="Y15" s="41">
        <f t="shared" si="1"/>
        <v>0</v>
      </c>
      <c r="Z15" s="41">
        <f t="shared" si="2"/>
        <v>0</v>
      </c>
      <c r="AA15" s="41">
        <f t="shared" si="3"/>
        <v>0</v>
      </c>
    </row>
    <row r="16" spans="1:31" ht="25.05" customHeight="1" x14ac:dyDescent="0.45">
      <c r="A16" s="57">
        <v>10</v>
      </c>
      <c r="B16" s="57">
        <v>10</v>
      </c>
      <c r="C16" s="44" t="s">
        <v>178</v>
      </c>
      <c r="D16" s="44" t="s">
        <v>115</v>
      </c>
      <c r="E16" s="41">
        <v>3</v>
      </c>
      <c r="F16" s="41">
        <v>3</v>
      </c>
      <c r="G16" s="41">
        <v>2</v>
      </c>
      <c r="H16" s="41"/>
      <c r="I16" s="41"/>
      <c r="J16" s="41"/>
      <c r="K16" s="41"/>
      <c r="L16" s="41"/>
      <c r="M16" s="41">
        <f>SUM(E16:L16)</f>
        <v>8</v>
      </c>
      <c r="N16" s="41">
        <v>8</v>
      </c>
      <c r="O16" s="57">
        <f>E16*10+F16*30+G16*150+H16*600+I16*3000+J16*15000+K16*70000+L16*200000+N16*20</f>
        <v>580</v>
      </c>
      <c r="P16" s="41"/>
      <c r="Q16" s="41"/>
      <c r="R16" s="41"/>
      <c r="S16" s="41"/>
      <c r="T16" s="41"/>
      <c r="U16" s="41"/>
      <c r="V16" s="41"/>
      <c r="W16" s="41"/>
      <c r="X16" s="41">
        <f t="shared" si="0"/>
        <v>0</v>
      </c>
      <c r="Y16" s="41">
        <f t="shared" si="1"/>
        <v>0</v>
      </c>
      <c r="Z16" s="41">
        <f t="shared" si="2"/>
        <v>0</v>
      </c>
      <c r="AA16" s="41">
        <f t="shared" si="3"/>
        <v>0</v>
      </c>
    </row>
    <row r="17" spans="1:27" ht="25.05" customHeight="1" x14ac:dyDescent="0.45">
      <c r="A17" s="57">
        <v>11</v>
      </c>
      <c r="B17" s="57">
        <v>11</v>
      </c>
      <c r="C17" s="44"/>
      <c r="D17" s="44"/>
      <c r="E17" s="41"/>
      <c r="F17" s="41"/>
      <c r="G17" s="41"/>
      <c r="H17" s="41"/>
      <c r="I17" s="41"/>
      <c r="J17" s="41"/>
      <c r="K17" s="41"/>
      <c r="L17" s="41"/>
      <c r="M17" s="41">
        <f t="shared" ref="M7:M24" si="4">SUM(E17:L17)</f>
        <v>0</v>
      </c>
      <c r="N17" s="41"/>
      <c r="O17" s="57">
        <f t="shared" ref="O8:O36" si="5">E17*10+F17*30+G17*150+H17*600+I17*3000+J17*15000+K17*70000+L17*200000+N17*20</f>
        <v>0</v>
      </c>
      <c r="P17" s="57"/>
      <c r="Q17" s="57"/>
      <c r="R17" s="57"/>
      <c r="S17" s="57"/>
      <c r="T17" s="57"/>
      <c r="U17" s="57"/>
      <c r="V17" s="57"/>
      <c r="W17" s="57"/>
      <c r="X17" s="57">
        <f t="shared" ref="X17:X20" si="6">COUNT(P17,R17,T17,V17)</f>
        <v>0</v>
      </c>
      <c r="Y17" s="57">
        <f t="shared" ref="Y17:Y20" si="7">COUNT(Q17,S17,U17,W17)</f>
        <v>0</v>
      </c>
      <c r="Z17" s="57">
        <f t="shared" ref="Z17:Z20" si="8">P17+R17+T17+V17</f>
        <v>0</v>
      </c>
      <c r="AA17" s="57">
        <f t="shared" ref="AA17:AA20" si="9">Q17+S17+U17+W17</f>
        <v>0</v>
      </c>
    </row>
    <row r="18" spans="1:27" ht="25.05" customHeight="1" x14ac:dyDescent="0.45">
      <c r="A18" s="57">
        <v>12</v>
      </c>
      <c r="B18" s="57">
        <v>12</v>
      </c>
      <c r="C18" s="44"/>
      <c r="D18" s="44"/>
      <c r="E18" s="41"/>
      <c r="F18" s="41"/>
      <c r="G18" s="41"/>
      <c r="H18" s="41"/>
      <c r="I18" s="41"/>
      <c r="J18" s="41"/>
      <c r="K18" s="41"/>
      <c r="L18" s="41"/>
      <c r="M18" s="41">
        <f t="shared" si="4"/>
        <v>0</v>
      </c>
      <c r="N18" s="41"/>
      <c r="O18" s="57">
        <f t="shared" si="5"/>
        <v>0</v>
      </c>
      <c r="P18" s="57"/>
      <c r="Q18" s="57"/>
      <c r="R18" s="57"/>
      <c r="S18" s="57"/>
      <c r="T18" s="57"/>
      <c r="U18" s="57"/>
      <c r="V18" s="57"/>
      <c r="W18" s="57"/>
      <c r="X18" s="57">
        <f t="shared" si="6"/>
        <v>0</v>
      </c>
      <c r="Y18" s="57">
        <f t="shared" si="7"/>
        <v>0</v>
      </c>
      <c r="Z18" s="57">
        <f t="shared" si="8"/>
        <v>0</v>
      </c>
      <c r="AA18" s="57">
        <f t="shared" si="9"/>
        <v>0</v>
      </c>
    </row>
    <row r="19" spans="1:27" ht="25.05" customHeight="1" x14ac:dyDescent="0.45">
      <c r="A19" s="41">
        <v>13</v>
      </c>
      <c r="B19" s="41">
        <v>13</v>
      </c>
      <c r="C19" s="44"/>
      <c r="D19" s="44"/>
      <c r="E19" s="41"/>
      <c r="F19" s="41"/>
      <c r="G19" s="41"/>
      <c r="H19" s="41"/>
      <c r="I19" s="41"/>
      <c r="J19" s="41"/>
      <c r="K19" s="41"/>
      <c r="L19" s="41"/>
      <c r="M19" s="41">
        <f t="shared" si="4"/>
        <v>0</v>
      </c>
      <c r="N19" s="41"/>
      <c r="O19" s="57">
        <f t="shared" si="5"/>
        <v>0</v>
      </c>
      <c r="P19" s="57"/>
      <c r="Q19" s="57"/>
      <c r="R19" s="57"/>
      <c r="S19" s="57"/>
      <c r="T19" s="57"/>
      <c r="U19" s="57"/>
      <c r="V19" s="57"/>
      <c r="W19" s="57"/>
      <c r="X19" s="57">
        <f t="shared" si="6"/>
        <v>0</v>
      </c>
      <c r="Y19" s="57">
        <f t="shared" si="7"/>
        <v>0</v>
      </c>
      <c r="Z19" s="57">
        <f t="shared" si="8"/>
        <v>0</v>
      </c>
      <c r="AA19" s="57">
        <f t="shared" si="9"/>
        <v>0</v>
      </c>
    </row>
    <row r="20" spans="1:27" ht="25.05" customHeight="1" x14ac:dyDescent="0.45">
      <c r="A20" s="41">
        <v>14</v>
      </c>
      <c r="B20" s="41">
        <v>14</v>
      </c>
      <c r="C20" s="44"/>
      <c r="D20" s="44"/>
      <c r="E20" s="41"/>
      <c r="F20" s="41"/>
      <c r="G20" s="41"/>
      <c r="H20" s="41"/>
      <c r="I20" s="41"/>
      <c r="J20" s="41"/>
      <c r="K20" s="41"/>
      <c r="L20" s="41"/>
      <c r="M20" s="41">
        <f t="shared" si="4"/>
        <v>0</v>
      </c>
      <c r="N20" s="41"/>
      <c r="O20" s="57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>
        <f t="shared" si="6"/>
        <v>0</v>
      </c>
      <c r="Y20" s="57">
        <f t="shared" si="7"/>
        <v>0</v>
      </c>
      <c r="Z20" s="57">
        <f t="shared" si="8"/>
        <v>0</v>
      </c>
      <c r="AA20" s="57">
        <f t="shared" si="9"/>
        <v>0</v>
      </c>
    </row>
    <row r="21" spans="1:27" ht="25.05" customHeight="1" x14ac:dyDescent="0.45">
      <c r="A21" s="41">
        <v>15</v>
      </c>
      <c r="B21" s="41">
        <v>15</v>
      </c>
      <c r="C21" s="44"/>
      <c r="D21" s="44"/>
      <c r="E21" s="41"/>
      <c r="F21" s="41"/>
      <c r="G21" s="41"/>
      <c r="H21" s="41"/>
      <c r="I21" s="41"/>
      <c r="J21" s="41"/>
      <c r="K21" s="41"/>
      <c r="L21" s="41"/>
      <c r="M21" s="41">
        <f t="shared" si="4"/>
        <v>0</v>
      </c>
      <c r="N21" s="41"/>
      <c r="O21" s="57">
        <f t="shared" si="5"/>
        <v>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7" ht="25.05" customHeight="1" x14ac:dyDescent="0.45">
      <c r="A22" s="41">
        <v>16</v>
      </c>
      <c r="B22" s="41">
        <v>16</v>
      </c>
      <c r="C22" s="44"/>
      <c r="D22" s="44"/>
      <c r="E22" s="41"/>
      <c r="F22" s="41"/>
      <c r="G22" s="41"/>
      <c r="H22" s="41"/>
      <c r="I22" s="41"/>
      <c r="J22" s="41"/>
      <c r="K22" s="41"/>
      <c r="L22" s="41"/>
      <c r="M22" s="41">
        <f t="shared" si="4"/>
        <v>0</v>
      </c>
      <c r="N22" s="41"/>
      <c r="O22" s="57">
        <f t="shared" si="5"/>
        <v>0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7" ht="25.05" customHeight="1" x14ac:dyDescent="0.45">
      <c r="A23" s="41">
        <v>17</v>
      </c>
      <c r="B23" s="41">
        <v>17</v>
      </c>
      <c r="C23" s="44"/>
      <c r="D23" s="44"/>
      <c r="E23" s="41"/>
      <c r="F23" s="41"/>
      <c r="G23" s="41"/>
      <c r="H23" s="41"/>
      <c r="I23" s="41"/>
      <c r="J23" s="41"/>
      <c r="K23" s="41"/>
      <c r="L23" s="41"/>
      <c r="M23" s="41">
        <f t="shared" si="4"/>
        <v>0</v>
      </c>
      <c r="N23" s="41"/>
      <c r="O23" s="57">
        <f t="shared" si="5"/>
        <v>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7" ht="25.05" customHeight="1" x14ac:dyDescent="0.45">
      <c r="A24" s="41">
        <v>18</v>
      </c>
      <c r="B24" s="41">
        <v>18</v>
      </c>
      <c r="C24" s="44"/>
      <c r="D24" s="44"/>
      <c r="E24" s="41"/>
      <c r="F24" s="41"/>
      <c r="G24" s="41"/>
      <c r="H24" s="41"/>
      <c r="I24" s="41"/>
      <c r="J24" s="41"/>
      <c r="K24" s="41"/>
      <c r="L24" s="41"/>
      <c r="M24" s="41">
        <f t="shared" si="4"/>
        <v>0</v>
      </c>
      <c r="N24" s="41"/>
      <c r="O24" s="57">
        <f t="shared" si="5"/>
        <v>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7" ht="25.05" customHeight="1" x14ac:dyDescent="0.45">
      <c r="A25" s="41">
        <v>19</v>
      </c>
      <c r="B25" s="41">
        <v>19</v>
      </c>
      <c r="C25" s="44"/>
      <c r="D25" s="44"/>
      <c r="E25" s="41"/>
      <c r="F25" s="41"/>
      <c r="G25" s="41"/>
      <c r="H25" s="41"/>
      <c r="I25" s="41"/>
      <c r="J25" s="41"/>
      <c r="K25" s="41"/>
      <c r="L25" s="41"/>
      <c r="M25" s="41">
        <f>SUM(E25:L25)</f>
        <v>0</v>
      </c>
      <c r="N25" s="41"/>
      <c r="O25" s="57">
        <f t="shared" si="5"/>
        <v>0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7" ht="25.05" customHeight="1" x14ac:dyDescent="0.45">
      <c r="A26" s="41">
        <v>20</v>
      </c>
      <c r="B26" s="41">
        <v>20</v>
      </c>
      <c r="C26" s="44"/>
      <c r="D26" s="44"/>
      <c r="E26" s="41"/>
      <c r="F26" s="41"/>
      <c r="G26" s="41"/>
      <c r="H26" s="41"/>
      <c r="I26" s="41"/>
      <c r="J26" s="41"/>
      <c r="K26" s="41"/>
      <c r="L26" s="41"/>
      <c r="M26" s="41">
        <f>SUM(E26:L26)</f>
        <v>0</v>
      </c>
      <c r="N26" s="41"/>
      <c r="O26" s="57">
        <f t="shared" si="5"/>
        <v>0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 ht="25.05" customHeight="1" x14ac:dyDescent="0.45">
      <c r="A27" s="41">
        <v>21</v>
      </c>
      <c r="B27" s="41">
        <v>21</v>
      </c>
      <c r="C27" s="44"/>
      <c r="D27" s="44"/>
      <c r="E27" s="41"/>
      <c r="F27" s="41"/>
      <c r="G27" s="41"/>
      <c r="H27" s="41"/>
      <c r="I27" s="41"/>
      <c r="J27" s="41"/>
      <c r="K27" s="41"/>
      <c r="L27" s="41"/>
      <c r="M27" s="41">
        <f>SUM(E27:L27)</f>
        <v>0</v>
      </c>
      <c r="N27" s="41"/>
      <c r="O27" s="57">
        <f t="shared" si="5"/>
        <v>0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 ht="25.05" customHeight="1" x14ac:dyDescent="0.45">
      <c r="A28" s="41">
        <v>22</v>
      </c>
      <c r="B28" s="41">
        <v>22</v>
      </c>
      <c r="C28" s="44"/>
      <c r="D28" s="44"/>
      <c r="E28" s="41"/>
      <c r="F28" s="41"/>
      <c r="G28" s="41"/>
      <c r="H28" s="41"/>
      <c r="I28" s="41"/>
      <c r="J28" s="41"/>
      <c r="K28" s="41"/>
      <c r="L28" s="41"/>
      <c r="M28" s="41">
        <f>SUM(E28:L28)</f>
        <v>0</v>
      </c>
      <c r="N28" s="41"/>
      <c r="O28" s="57">
        <f t="shared" si="5"/>
        <v>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 ht="25.05" customHeight="1" x14ac:dyDescent="0.45">
      <c r="A29" s="41">
        <v>23</v>
      </c>
      <c r="B29" s="41">
        <v>23</v>
      </c>
      <c r="C29" s="44"/>
      <c r="D29" s="44"/>
      <c r="E29" s="41"/>
      <c r="F29" s="41"/>
      <c r="G29" s="41"/>
      <c r="H29" s="41"/>
      <c r="I29" s="41"/>
      <c r="J29" s="41"/>
      <c r="K29" s="41"/>
      <c r="L29" s="41"/>
      <c r="M29" s="41">
        <f>SUM(E29:L29)</f>
        <v>0</v>
      </c>
      <c r="N29" s="41"/>
      <c r="O29" s="57">
        <f t="shared" si="5"/>
        <v>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 ht="25.05" customHeight="1" x14ac:dyDescent="0.45">
      <c r="A30" s="41">
        <v>24</v>
      </c>
      <c r="B30" s="41">
        <v>24</v>
      </c>
      <c r="C30" s="44"/>
      <c r="D30" s="44"/>
      <c r="E30" s="41"/>
      <c r="F30" s="41"/>
      <c r="G30" s="41"/>
      <c r="H30" s="41"/>
      <c r="I30" s="41"/>
      <c r="J30" s="41"/>
      <c r="K30" s="41"/>
      <c r="L30" s="41"/>
      <c r="M30" s="41">
        <f t="shared" ref="M30:M36" si="10">SUM(E30:L30)</f>
        <v>0</v>
      </c>
      <c r="N30" s="41"/>
      <c r="O30" s="57">
        <f t="shared" si="5"/>
        <v>0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 ht="25.05" customHeight="1" x14ac:dyDescent="0.45">
      <c r="A31" s="41">
        <v>25</v>
      </c>
      <c r="B31" s="41">
        <v>25</v>
      </c>
      <c r="C31" s="44"/>
      <c r="D31" s="44"/>
      <c r="E31" s="41"/>
      <c r="F31" s="41"/>
      <c r="G31" s="41"/>
      <c r="H31" s="41"/>
      <c r="I31" s="41"/>
      <c r="J31" s="41"/>
      <c r="K31" s="41"/>
      <c r="L31" s="41"/>
      <c r="M31" s="41">
        <f t="shared" si="10"/>
        <v>0</v>
      </c>
      <c r="N31" s="41"/>
      <c r="O31" s="57">
        <f t="shared" si="5"/>
        <v>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 ht="25.05" customHeight="1" x14ac:dyDescent="0.45">
      <c r="A32" s="41">
        <v>26</v>
      </c>
      <c r="B32" s="41">
        <v>26</v>
      </c>
      <c r="C32" s="44"/>
      <c r="D32" s="44"/>
      <c r="E32" s="41"/>
      <c r="F32" s="41"/>
      <c r="G32" s="41"/>
      <c r="H32" s="41"/>
      <c r="I32" s="41"/>
      <c r="J32" s="41"/>
      <c r="K32" s="41"/>
      <c r="L32" s="41"/>
      <c r="M32" s="41">
        <f t="shared" si="10"/>
        <v>0</v>
      </c>
      <c r="N32" s="41"/>
      <c r="O32" s="57">
        <f t="shared" si="5"/>
        <v>0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25.05" customHeight="1" x14ac:dyDescent="0.45">
      <c r="A33" s="41">
        <v>27</v>
      </c>
      <c r="B33" s="41">
        <v>27</v>
      </c>
      <c r="C33" s="44"/>
      <c r="D33" s="44"/>
      <c r="E33" s="41"/>
      <c r="F33" s="41"/>
      <c r="G33" s="41"/>
      <c r="H33" s="41"/>
      <c r="I33" s="41"/>
      <c r="J33" s="41"/>
      <c r="K33" s="41"/>
      <c r="L33" s="41"/>
      <c r="M33" s="41">
        <f t="shared" si="10"/>
        <v>0</v>
      </c>
      <c r="N33" s="41"/>
      <c r="O33" s="57">
        <f t="shared" si="5"/>
        <v>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25.05" customHeight="1" x14ac:dyDescent="0.45">
      <c r="A34" s="41">
        <v>28</v>
      </c>
      <c r="B34" s="41">
        <v>28</v>
      </c>
      <c r="C34" s="44"/>
      <c r="D34" s="44"/>
      <c r="E34" s="41"/>
      <c r="F34" s="41"/>
      <c r="G34" s="41"/>
      <c r="H34" s="41"/>
      <c r="I34" s="41"/>
      <c r="J34" s="41"/>
      <c r="K34" s="41"/>
      <c r="L34" s="41"/>
      <c r="M34" s="41">
        <f t="shared" si="10"/>
        <v>0</v>
      </c>
      <c r="N34" s="41"/>
      <c r="O34" s="57">
        <f t="shared" si="5"/>
        <v>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25.05" customHeight="1" x14ac:dyDescent="0.45">
      <c r="A35" s="41">
        <v>29</v>
      </c>
      <c r="B35" s="41">
        <v>29</v>
      </c>
      <c r="C35" s="44"/>
      <c r="D35" s="44"/>
      <c r="E35" s="41"/>
      <c r="F35" s="41"/>
      <c r="G35" s="41"/>
      <c r="H35" s="41"/>
      <c r="I35" s="41"/>
      <c r="J35" s="41"/>
      <c r="K35" s="41"/>
      <c r="L35" s="41"/>
      <c r="M35" s="41">
        <f t="shared" si="10"/>
        <v>0</v>
      </c>
      <c r="N35" s="41"/>
      <c r="O35" s="57">
        <f t="shared" si="5"/>
        <v>0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25.05" customHeight="1" x14ac:dyDescent="0.45">
      <c r="A36" s="41">
        <v>30</v>
      </c>
      <c r="B36" s="41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>
        <f t="shared" si="10"/>
        <v>0</v>
      </c>
      <c r="N36" s="41"/>
      <c r="O36" s="57">
        <f t="shared" si="5"/>
        <v>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</row>
  </sheetData>
  <sortState xmlns:xlrd2="http://schemas.microsoft.com/office/spreadsheetml/2017/richdata2" ref="C7:O16">
    <sortCondition descending="1" ref="O7:O16"/>
  </sortState>
  <mergeCells count="18">
    <mergeCell ref="E2:O3"/>
    <mergeCell ref="B4:B6"/>
    <mergeCell ref="M4:M6"/>
    <mergeCell ref="N4:N6"/>
    <mergeCell ref="O4:O6"/>
    <mergeCell ref="A2:D2"/>
    <mergeCell ref="A3:D3"/>
    <mergeCell ref="C4:C5"/>
    <mergeCell ref="P2:AA3"/>
    <mergeCell ref="A4:A6"/>
    <mergeCell ref="P4:Q5"/>
    <mergeCell ref="R4:S5"/>
    <mergeCell ref="T4:U5"/>
    <mergeCell ref="V4:W5"/>
    <mergeCell ref="X4:X6"/>
    <mergeCell ref="Y4:Y6"/>
    <mergeCell ref="Z4:Z6"/>
    <mergeCell ref="AA4:AA6"/>
  </mergeCells>
  <phoneticPr fontId="1"/>
  <pageMargins left="1.45" right="0.70866141732283472" top="0.11811023622047245" bottom="0.11811023622047245" header="0.11811023622047245" footer="0.11811023622047245"/>
  <pageSetup paperSize="9" scale="77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848F-D288-41D4-8F14-DF05CA280CDA}">
  <dimension ref="A1:AE36"/>
  <sheetViews>
    <sheetView view="pageBreakPreview" zoomScale="70" zoomScaleNormal="80" zoomScaleSheetLayoutView="70" workbookViewId="0">
      <pane xSplit="2" ySplit="6" topLeftCell="C7" activePane="bottomRight" state="frozen"/>
      <selection activeCell="G11" sqref="G11:H11"/>
      <selection pane="topRight" activeCell="G11" sqref="G11:H11"/>
      <selection pane="bottomLeft" activeCell="G11" sqref="G11:H11"/>
      <selection pane="bottomRight" activeCell="J24" sqref="J24"/>
    </sheetView>
  </sheetViews>
  <sheetFormatPr defaultRowHeight="13.2" x14ac:dyDescent="0.45"/>
  <cols>
    <col min="1" max="2" width="5.69921875" style="35" customWidth="1"/>
    <col min="3" max="3" width="18" style="35" customWidth="1"/>
    <col min="4" max="4" width="3.796875" style="35" customWidth="1"/>
    <col min="5" max="12" width="10.19921875" style="35" customWidth="1"/>
    <col min="13" max="14" width="8.796875" style="35" customWidth="1"/>
    <col min="15" max="15" width="8.796875" style="35"/>
    <col min="16" max="27" width="6" style="35" customWidth="1"/>
    <col min="28" max="16384" width="8.796875" style="35"/>
  </cols>
  <sheetData>
    <row r="1" spans="1:31" ht="25.8" customHeight="1" x14ac:dyDescent="0.4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31" ht="25.05" customHeight="1" x14ac:dyDescent="0.45">
      <c r="A2" s="95" t="s">
        <v>5</v>
      </c>
      <c r="B2" s="96"/>
      <c r="C2" s="96"/>
      <c r="D2" s="96"/>
      <c r="E2" s="87" t="s">
        <v>58</v>
      </c>
      <c r="F2" s="88"/>
      <c r="G2" s="88"/>
      <c r="H2" s="88"/>
      <c r="I2" s="88"/>
      <c r="J2" s="88"/>
      <c r="K2" s="88"/>
      <c r="L2" s="88"/>
      <c r="M2" s="88"/>
      <c r="N2" s="88"/>
      <c r="O2" s="89"/>
      <c r="P2" s="82" t="s">
        <v>79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C2" s="35" t="s">
        <v>22</v>
      </c>
      <c r="AD2" s="35">
        <v>3</v>
      </c>
      <c r="AE2" s="35">
        <v>10</v>
      </c>
    </row>
    <row r="3" spans="1:31" ht="25.05" customHeight="1" x14ac:dyDescent="0.45">
      <c r="A3" s="97" t="s">
        <v>7</v>
      </c>
      <c r="B3" s="80"/>
      <c r="C3" s="80"/>
      <c r="D3" s="80"/>
      <c r="E3" s="90"/>
      <c r="F3" s="91"/>
      <c r="G3" s="91"/>
      <c r="H3" s="91"/>
      <c r="I3" s="91"/>
      <c r="J3" s="91"/>
      <c r="K3" s="91"/>
      <c r="L3" s="91"/>
      <c r="M3" s="91"/>
      <c r="N3" s="91"/>
      <c r="O3" s="9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C3" s="35" t="s">
        <v>23</v>
      </c>
      <c r="AD3" s="35">
        <v>4</v>
      </c>
      <c r="AE3" s="35">
        <v>30</v>
      </c>
    </row>
    <row r="4" spans="1:31" ht="25.05" customHeight="1" x14ac:dyDescent="0.2">
      <c r="A4" s="83" t="s">
        <v>44</v>
      </c>
      <c r="B4" s="83" t="s">
        <v>78</v>
      </c>
      <c r="C4" s="98" t="s">
        <v>99</v>
      </c>
      <c r="D4" s="37" t="s">
        <v>98</v>
      </c>
      <c r="E4" s="52" t="s">
        <v>22</v>
      </c>
      <c r="F4" s="52" t="s">
        <v>23</v>
      </c>
      <c r="G4" s="52" t="s">
        <v>15</v>
      </c>
      <c r="H4" s="52" t="s">
        <v>16</v>
      </c>
      <c r="I4" s="52" t="s">
        <v>17</v>
      </c>
      <c r="J4" s="52" t="s">
        <v>18</v>
      </c>
      <c r="K4" s="52" t="s">
        <v>39</v>
      </c>
      <c r="L4" s="52" t="s">
        <v>24</v>
      </c>
      <c r="M4" s="83" t="s">
        <v>46</v>
      </c>
      <c r="N4" s="93" t="s">
        <v>47</v>
      </c>
      <c r="O4" s="93" t="s">
        <v>30</v>
      </c>
      <c r="P4" s="86" t="s">
        <v>70</v>
      </c>
      <c r="Q4" s="86"/>
      <c r="R4" s="86" t="s">
        <v>71</v>
      </c>
      <c r="S4" s="86"/>
      <c r="T4" s="86" t="s">
        <v>72</v>
      </c>
      <c r="U4" s="86"/>
      <c r="V4" s="86" t="s">
        <v>77</v>
      </c>
      <c r="W4" s="86"/>
      <c r="X4" s="86" t="s">
        <v>73</v>
      </c>
      <c r="Y4" s="86" t="s">
        <v>74</v>
      </c>
      <c r="Z4" s="86" t="s">
        <v>75</v>
      </c>
      <c r="AA4" s="86" t="s">
        <v>76</v>
      </c>
      <c r="AC4" s="35" t="s">
        <v>15</v>
      </c>
      <c r="AD4" s="35">
        <v>4</v>
      </c>
      <c r="AE4" s="35">
        <v>150</v>
      </c>
    </row>
    <row r="5" spans="1:31" ht="25.05" customHeight="1" x14ac:dyDescent="0.45">
      <c r="A5" s="84"/>
      <c r="B5" s="84"/>
      <c r="C5" s="99"/>
      <c r="D5" s="51" t="s">
        <v>48</v>
      </c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52</v>
      </c>
      <c r="J5" s="52" t="s">
        <v>52</v>
      </c>
      <c r="K5" s="52" t="s">
        <v>49</v>
      </c>
      <c r="L5" s="52" t="s">
        <v>53</v>
      </c>
      <c r="M5" s="84"/>
      <c r="N5" s="93"/>
      <c r="O5" s="9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C5" s="35" t="s">
        <v>16</v>
      </c>
      <c r="AD5" s="35">
        <v>5</v>
      </c>
      <c r="AE5" s="35">
        <v>600</v>
      </c>
    </row>
    <row r="6" spans="1:31" ht="25.05" customHeight="1" x14ac:dyDescent="0.45">
      <c r="A6" s="85"/>
      <c r="B6" s="85"/>
      <c r="C6" s="100" t="s">
        <v>101</v>
      </c>
      <c r="D6" s="40" t="s">
        <v>54</v>
      </c>
      <c r="E6" s="52" t="s">
        <v>55</v>
      </c>
      <c r="F6" s="52" t="s">
        <v>56</v>
      </c>
      <c r="G6" s="52" t="s">
        <v>59</v>
      </c>
      <c r="H6" s="52" t="s">
        <v>60</v>
      </c>
      <c r="I6" s="52" t="s">
        <v>61</v>
      </c>
      <c r="J6" s="52" t="s">
        <v>62</v>
      </c>
      <c r="K6" s="52" t="s">
        <v>63</v>
      </c>
      <c r="L6" s="52" t="s">
        <v>64</v>
      </c>
      <c r="M6" s="85"/>
      <c r="N6" s="93"/>
      <c r="O6" s="93" t="s">
        <v>57</v>
      </c>
      <c r="P6" s="54" t="s">
        <v>73</v>
      </c>
      <c r="Q6" s="54" t="s">
        <v>74</v>
      </c>
      <c r="R6" s="54" t="s">
        <v>73</v>
      </c>
      <c r="S6" s="54" t="s">
        <v>74</v>
      </c>
      <c r="T6" s="54" t="s">
        <v>73</v>
      </c>
      <c r="U6" s="54" t="s">
        <v>74</v>
      </c>
      <c r="V6" s="54" t="s">
        <v>73</v>
      </c>
      <c r="W6" s="54" t="s">
        <v>74</v>
      </c>
      <c r="X6" s="86"/>
      <c r="Y6" s="86"/>
      <c r="Z6" s="86"/>
      <c r="AA6" s="86"/>
      <c r="AC6" s="35" t="s">
        <v>17</v>
      </c>
      <c r="AD6" s="35">
        <v>5</v>
      </c>
      <c r="AE6" s="35">
        <v>3000</v>
      </c>
    </row>
    <row r="7" spans="1:31" ht="25.05" customHeight="1" x14ac:dyDescent="0.45">
      <c r="A7" s="57">
        <v>1</v>
      </c>
      <c r="B7" s="57">
        <v>1</v>
      </c>
      <c r="C7" s="104" t="s">
        <v>171</v>
      </c>
      <c r="D7" s="43" t="s">
        <v>45</v>
      </c>
      <c r="E7" s="57">
        <v>3</v>
      </c>
      <c r="F7" s="57">
        <v>4</v>
      </c>
      <c r="G7" s="57">
        <v>6</v>
      </c>
      <c r="H7" s="57">
        <v>5</v>
      </c>
      <c r="I7" s="57">
        <v>5</v>
      </c>
      <c r="J7" s="57"/>
      <c r="K7" s="57"/>
      <c r="L7" s="57"/>
      <c r="M7" s="57">
        <f>SUM(E7:L7)</f>
        <v>23</v>
      </c>
      <c r="N7" s="57">
        <v>17</v>
      </c>
      <c r="O7" s="57">
        <f>E7*10+F7*30+G7*150+H7*600+I7*3000+J7*15000+K7*70000+L7*200000+N7*20</f>
        <v>19390</v>
      </c>
      <c r="P7" s="57"/>
      <c r="Q7" s="57"/>
      <c r="R7" s="57"/>
      <c r="S7" s="57"/>
      <c r="T7" s="57"/>
      <c r="U7" s="57"/>
      <c r="V7" s="57"/>
      <c r="W7" s="57"/>
      <c r="X7" s="57">
        <f>COUNT(P7,R7,T7,V7)</f>
        <v>0</v>
      </c>
      <c r="Y7" s="57">
        <f>COUNT(Q7,S7,U7,W7)</f>
        <v>0</v>
      </c>
      <c r="Z7" s="57">
        <f>P7+R7+T7+V7</f>
        <v>0</v>
      </c>
      <c r="AA7" s="57">
        <f>Q7+S7+U7+W7</f>
        <v>0</v>
      </c>
      <c r="AC7" s="35" t="s">
        <v>18</v>
      </c>
      <c r="AD7" s="35">
        <v>5</v>
      </c>
      <c r="AE7" s="35">
        <v>15000</v>
      </c>
    </row>
    <row r="8" spans="1:31" ht="25.05" customHeight="1" x14ac:dyDescent="0.45">
      <c r="A8" s="57">
        <v>2</v>
      </c>
      <c r="B8" s="57">
        <v>2</v>
      </c>
      <c r="C8" s="104" t="s">
        <v>169</v>
      </c>
      <c r="D8" s="43" t="s">
        <v>54</v>
      </c>
      <c r="E8" s="57">
        <v>3</v>
      </c>
      <c r="F8" s="57">
        <v>4</v>
      </c>
      <c r="G8" s="57">
        <v>6</v>
      </c>
      <c r="H8" s="57">
        <v>5</v>
      </c>
      <c r="I8" s="57">
        <v>5</v>
      </c>
      <c r="J8" s="57"/>
      <c r="K8" s="57"/>
      <c r="L8" s="57"/>
      <c r="M8" s="57">
        <f>SUM(E8:L8)</f>
        <v>23</v>
      </c>
      <c r="N8" s="57">
        <v>15</v>
      </c>
      <c r="O8" s="57">
        <f>E8*10+F8*30+G8*150+H8*600+I8*3000+J8*15000+K8*70000+L8*200000+N8*20</f>
        <v>19350</v>
      </c>
      <c r="P8" s="57"/>
      <c r="Q8" s="57"/>
      <c r="R8" s="57"/>
      <c r="S8" s="57"/>
      <c r="T8" s="57"/>
      <c r="U8" s="57"/>
      <c r="V8" s="57"/>
      <c r="W8" s="57"/>
      <c r="X8" s="57">
        <f t="shared" ref="X8:Y20" si="0">COUNT(P8,R8,T8,V8)</f>
        <v>0</v>
      </c>
      <c r="Y8" s="57">
        <f t="shared" si="0"/>
        <v>0</v>
      </c>
      <c r="Z8" s="57">
        <f t="shared" ref="Z8:AA20" si="1">P8+R8+T8+V8</f>
        <v>0</v>
      </c>
      <c r="AA8" s="57">
        <f t="shared" si="1"/>
        <v>0</v>
      </c>
      <c r="AC8" s="35" t="s">
        <v>39</v>
      </c>
      <c r="AD8" s="35">
        <v>3</v>
      </c>
      <c r="AE8" s="35">
        <v>70000</v>
      </c>
    </row>
    <row r="9" spans="1:31" ht="25.05" customHeight="1" x14ac:dyDescent="0.45">
      <c r="A9" s="57">
        <v>3</v>
      </c>
      <c r="B9" s="57">
        <v>3</v>
      </c>
      <c r="C9" s="43" t="s">
        <v>149</v>
      </c>
      <c r="D9" s="43" t="s">
        <v>54</v>
      </c>
      <c r="E9" s="57">
        <v>3</v>
      </c>
      <c r="F9" s="57">
        <v>4</v>
      </c>
      <c r="G9" s="57">
        <v>6</v>
      </c>
      <c r="H9" s="57">
        <v>5</v>
      </c>
      <c r="I9" s="57">
        <v>4</v>
      </c>
      <c r="J9" s="57"/>
      <c r="K9" s="57"/>
      <c r="L9" s="57"/>
      <c r="M9" s="57">
        <f>SUM(E9:L9)</f>
        <v>22</v>
      </c>
      <c r="N9" s="57">
        <v>21</v>
      </c>
      <c r="O9" s="57">
        <f>E9*10+F9*30+G9*150+H9*600+I9*3000+J9*15000+K9*70000+L9*200000+N9*20</f>
        <v>16470</v>
      </c>
      <c r="P9" s="57"/>
      <c r="Q9" s="57"/>
      <c r="R9" s="57"/>
      <c r="S9" s="57"/>
      <c r="T9" s="57"/>
      <c r="U9" s="57"/>
      <c r="V9" s="57"/>
      <c r="W9" s="57"/>
      <c r="X9" s="57">
        <f t="shared" si="0"/>
        <v>0</v>
      </c>
      <c r="Y9" s="57">
        <f t="shared" si="0"/>
        <v>0</v>
      </c>
      <c r="Z9" s="57">
        <f t="shared" si="1"/>
        <v>0</v>
      </c>
      <c r="AA9" s="57">
        <f t="shared" si="1"/>
        <v>0</v>
      </c>
      <c r="AC9" s="35" t="s">
        <v>24</v>
      </c>
      <c r="AD9" s="35">
        <v>2</v>
      </c>
      <c r="AE9" s="35">
        <v>200000</v>
      </c>
    </row>
    <row r="10" spans="1:31" ht="25.05" customHeight="1" x14ac:dyDescent="0.45">
      <c r="A10" s="57">
        <v>4</v>
      </c>
      <c r="B10" s="57">
        <v>4</v>
      </c>
      <c r="C10" s="43" t="s">
        <v>148</v>
      </c>
      <c r="D10" s="43" t="s">
        <v>45</v>
      </c>
      <c r="E10" s="57">
        <v>3</v>
      </c>
      <c r="F10" s="57">
        <v>4</v>
      </c>
      <c r="G10" s="57">
        <v>6</v>
      </c>
      <c r="H10" s="57">
        <v>5</v>
      </c>
      <c r="I10" s="57">
        <v>4</v>
      </c>
      <c r="J10" s="57"/>
      <c r="K10" s="57"/>
      <c r="L10" s="57"/>
      <c r="M10" s="57">
        <f>SUM(E10:L10)</f>
        <v>22</v>
      </c>
      <c r="N10" s="57">
        <v>20</v>
      </c>
      <c r="O10" s="57">
        <f>E10*10+F10*30+G10*150+H10*600+I10*3000+J10*15000+K10*70000+L10*200000+N10*20</f>
        <v>16450</v>
      </c>
      <c r="P10" s="57"/>
      <c r="Q10" s="57"/>
      <c r="R10" s="57"/>
      <c r="S10" s="57"/>
      <c r="T10" s="57"/>
      <c r="U10" s="57"/>
      <c r="V10" s="57"/>
      <c r="W10" s="57"/>
      <c r="X10" s="57">
        <f t="shared" si="0"/>
        <v>0</v>
      </c>
      <c r="Y10" s="57">
        <f t="shared" si="0"/>
        <v>0</v>
      </c>
      <c r="Z10" s="57">
        <f t="shared" si="1"/>
        <v>0</v>
      </c>
      <c r="AA10" s="57">
        <f t="shared" si="1"/>
        <v>0</v>
      </c>
      <c r="AD10" s="35">
        <v>31</v>
      </c>
      <c r="AE10" s="35">
        <v>288790</v>
      </c>
    </row>
    <row r="11" spans="1:31" ht="25.05" customHeight="1" x14ac:dyDescent="0.45">
      <c r="A11" s="57">
        <v>5</v>
      </c>
      <c r="B11" s="57">
        <v>5</v>
      </c>
      <c r="C11" s="44" t="s">
        <v>170</v>
      </c>
      <c r="D11" s="43" t="s">
        <v>45</v>
      </c>
      <c r="E11" s="42">
        <v>3</v>
      </c>
      <c r="F11" s="42">
        <v>4</v>
      </c>
      <c r="G11" s="42">
        <v>6</v>
      </c>
      <c r="H11" s="42">
        <v>5</v>
      </c>
      <c r="I11" s="42">
        <v>3</v>
      </c>
      <c r="J11" s="42"/>
      <c r="K11" s="42"/>
      <c r="L11" s="42"/>
      <c r="M11" s="57">
        <f>SUM(E11:L11)</f>
        <v>21</v>
      </c>
      <c r="N11" s="42">
        <v>19</v>
      </c>
      <c r="O11" s="57">
        <f>E11*10+F11*30+G11*150+H11*600+I11*3000+J11*15000+K11*70000+L11*200000+N11*20</f>
        <v>13430</v>
      </c>
      <c r="P11" s="57"/>
      <c r="Q11" s="57"/>
      <c r="R11" s="57"/>
      <c r="S11" s="57"/>
      <c r="T11" s="57"/>
      <c r="U11" s="57"/>
      <c r="V11" s="57"/>
      <c r="W11" s="57"/>
      <c r="X11" s="57">
        <f t="shared" si="0"/>
        <v>0</v>
      </c>
      <c r="Y11" s="57">
        <f t="shared" si="0"/>
        <v>0</v>
      </c>
      <c r="Z11" s="57">
        <f t="shared" si="1"/>
        <v>0</v>
      </c>
      <c r="AA11" s="57">
        <f t="shared" si="1"/>
        <v>0</v>
      </c>
    </row>
    <row r="12" spans="1:31" ht="25.05" customHeight="1" x14ac:dyDescent="0.45">
      <c r="A12" s="57">
        <v>6</v>
      </c>
      <c r="B12" s="57">
        <v>6</v>
      </c>
      <c r="C12" s="44" t="s">
        <v>125</v>
      </c>
      <c r="D12" s="43" t="s">
        <v>45</v>
      </c>
      <c r="E12" s="57">
        <v>3</v>
      </c>
      <c r="F12" s="57">
        <v>4</v>
      </c>
      <c r="G12" s="57">
        <v>6</v>
      </c>
      <c r="H12" s="57">
        <v>4</v>
      </c>
      <c r="I12" s="57">
        <v>3</v>
      </c>
      <c r="J12" s="57"/>
      <c r="K12" s="57"/>
      <c r="L12" s="57"/>
      <c r="M12" s="57">
        <f>SUM(E12:L12)</f>
        <v>20</v>
      </c>
      <c r="N12" s="57">
        <v>18</v>
      </c>
      <c r="O12" s="57">
        <f>E12*10+F12*30+G12*150+H12*600+I12*3000+J12*15000+K12*70000+L12*200000+N12*20</f>
        <v>12810</v>
      </c>
      <c r="P12" s="57"/>
      <c r="Q12" s="57"/>
      <c r="R12" s="57"/>
      <c r="S12" s="57"/>
      <c r="T12" s="57"/>
      <c r="U12" s="57"/>
      <c r="V12" s="57"/>
      <c r="W12" s="57"/>
      <c r="X12" s="57">
        <f t="shared" si="0"/>
        <v>0</v>
      </c>
      <c r="Y12" s="57">
        <f t="shared" si="0"/>
        <v>0</v>
      </c>
      <c r="Z12" s="57">
        <f t="shared" si="1"/>
        <v>0</v>
      </c>
      <c r="AA12" s="57">
        <f t="shared" si="1"/>
        <v>0</v>
      </c>
    </row>
    <row r="13" spans="1:31" ht="25.05" customHeight="1" x14ac:dyDescent="0.45">
      <c r="A13" s="57">
        <v>7</v>
      </c>
      <c r="B13" s="57">
        <v>7</v>
      </c>
      <c r="C13" s="105" t="s">
        <v>131</v>
      </c>
      <c r="D13" s="43" t="s">
        <v>54</v>
      </c>
      <c r="E13" s="57">
        <v>3</v>
      </c>
      <c r="F13" s="57">
        <v>4</v>
      </c>
      <c r="G13" s="57">
        <v>6</v>
      </c>
      <c r="H13" s="57">
        <v>4</v>
      </c>
      <c r="I13" s="57">
        <v>2</v>
      </c>
      <c r="J13" s="57"/>
      <c r="K13" s="57"/>
      <c r="L13" s="57"/>
      <c r="M13" s="57">
        <f>SUM(E13:L13)</f>
        <v>19</v>
      </c>
      <c r="N13" s="57">
        <v>17</v>
      </c>
      <c r="O13" s="57">
        <f>E13*10+F13*30+G13*150+H13*600+I13*3000+J13*15000+K13*70000+L13*200000+N13*20</f>
        <v>9790</v>
      </c>
      <c r="P13" s="57"/>
      <c r="Q13" s="57"/>
      <c r="R13" s="57"/>
      <c r="S13" s="57"/>
      <c r="T13" s="57"/>
      <c r="U13" s="57"/>
      <c r="V13" s="57"/>
      <c r="W13" s="57"/>
      <c r="X13" s="57">
        <f t="shared" si="0"/>
        <v>0</v>
      </c>
      <c r="Y13" s="57">
        <f t="shared" si="0"/>
        <v>0</v>
      </c>
      <c r="Z13" s="57">
        <f t="shared" si="1"/>
        <v>0</v>
      </c>
      <c r="AA13" s="57">
        <f t="shared" si="1"/>
        <v>0</v>
      </c>
    </row>
    <row r="14" spans="1:31" ht="25.05" customHeight="1" x14ac:dyDescent="0.45">
      <c r="A14" s="57">
        <v>8</v>
      </c>
      <c r="B14" s="57">
        <v>8</v>
      </c>
      <c r="C14" s="105" t="s">
        <v>135</v>
      </c>
      <c r="D14" s="44" t="s">
        <v>54</v>
      </c>
      <c r="E14" s="57">
        <v>3</v>
      </c>
      <c r="F14" s="57">
        <v>3</v>
      </c>
      <c r="G14" s="57">
        <v>5</v>
      </c>
      <c r="H14" s="57">
        <v>4</v>
      </c>
      <c r="I14" s="57">
        <v>2</v>
      </c>
      <c r="J14" s="57"/>
      <c r="K14" s="57"/>
      <c r="L14" s="57"/>
      <c r="M14" s="57">
        <f>SUM(E14:L14)</f>
        <v>17</v>
      </c>
      <c r="N14" s="57">
        <v>15</v>
      </c>
      <c r="O14" s="57">
        <f>E14*10+F14*30+G14*150+H14*600+I14*3000+J14*15000+K14*70000+L14*200000+N14*20</f>
        <v>9570</v>
      </c>
      <c r="P14" s="57"/>
      <c r="Q14" s="57"/>
      <c r="R14" s="57"/>
      <c r="S14" s="57"/>
      <c r="T14" s="57"/>
      <c r="U14" s="57"/>
      <c r="V14" s="57"/>
      <c r="W14" s="57"/>
      <c r="X14" s="57">
        <f t="shared" si="0"/>
        <v>0</v>
      </c>
      <c r="Y14" s="57">
        <f t="shared" si="0"/>
        <v>0</v>
      </c>
      <c r="Z14" s="57">
        <f t="shared" si="1"/>
        <v>0</v>
      </c>
      <c r="AA14" s="57">
        <f t="shared" si="1"/>
        <v>0</v>
      </c>
      <c r="AC14" s="35" t="s">
        <v>100</v>
      </c>
    </row>
    <row r="15" spans="1:31" ht="25.05" customHeight="1" x14ac:dyDescent="0.45">
      <c r="A15" s="57">
        <v>9</v>
      </c>
      <c r="B15" s="57">
        <v>9</v>
      </c>
      <c r="C15" s="105" t="s">
        <v>118</v>
      </c>
      <c r="D15" s="44" t="s">
        <v>45</v>
      </c>
      <c r="E15" s="57">
        <v>2</v>
      </c>
      <c r="F15" s="57">
        <v>1</v>
      </c>
      <c r="G15" s="57">
        <v>1</v>
      </c>
      <c r="H15" s="57">
        <v>5</v>
      </c>
      <c r="I15" s="57">
        <v>2</v>
      </c>
      <c r="J15" s="57"/>
      <c r="K15" s="57"/>
      <c r="L15" s="57"/>
      <c r="M15" s="57">
        <f>SUM(E15:L15)</f>
        <v>11</v>
      </c>
      <c r="N15" s="57">
        <v>9</v>
      </c>
      <c r="O15" s="57">
        <f>E15*10+F15*30+G15*150+H15*600+I15*3000+J15*15000+K15*70000+L15*200000+N15*20</f>
        <v>9380</v>
      </c>
      <c r="P15" s="57"/>
      <c r="Q15" s="57"/>
      <c r="R15" s="57"/>
      <c r="S15" s="57"/>
      <c r="T15" s="57"/>
      <c r="U15" s="57"/>
      <c r="V15" s="57"/>
      <c r="W15" s="57"/>
      <c r="X15" s="57">
        <f t="shared" si="0"/>
        <v>0</v>
      </c>
      <c r="Y15" s="57">
        <f t="shared" si="0"/>
        <v>0</v>
      </c>
      <c r="Z15" s="57">
        <f t="shared" si="1"/>
        <v>0</v>
      </c>
      <c r="AA15" s="57">
        <f t="shared" si="1"/>
        <v>0</v>
      </c>
    </row>
    <row r="16" spans="1:31" ht="25.05" customHeight="1" x14ac:dyDescent="0.45">
      <c r="A16" s="57">
        <v>10</v>
      </c>
      <c r="B16" s="57">
        <v>10</v>
      </c>
      <c r="C16" s="105" t="s">
        <v>175</v>
      </c>
      <c r="D16" s="44" t="s">
        <v>45</v>
      </c>
      <c r="E16" s="57">
        <v>3</v>
      </c>
      <c r="F16" s="57">
        <v>4</v>
      </c>
      <c r="G16" s="57">
        <v>6</v>
      </c>
      <c r="H16" s="57">
        <v>5</v>
      </c>
      <c r="I16" s="57">
        <v>1</v>
      </c>
      <c r="J16" s="57"/>
      <c r="K16" s="57"/>
      <c r="L16" s="57"/>
      <c r="M16" s="57">
        <f>SUM(E16:L16)</f>
        <v>19</v>
      </c>
      <c r="N16" s="57">
        <v>18</v>
      </c>
      <c r="O16" s="57">
        <f>E16*10+F16*30+G16*150+H16*600+I16*3000+J16*15000+K16*70000+L16*200000+N16*20</f>
        <v>7410</v>
      </c>
      <c r="P16" s="57"/>
      <c r="Q16" s="57"/>
      <c r="R16" s="57"/>
      <c r="S16" s="57"/>
      <c r="T16" s="57"/>
      <c r="U16" s="57"/>
      <c r="V16" s="57"/>
      <c r="W16" s="57"/>
      <c r="X16" s="57">
        <f t="shared" si="0"/>
        <v>0</v>
      </c>
      <c r="Y16" s="57">
        <f t="shared" si="0"/>
        <v>0</v>
      </c>
      <c r="Z16" s="57">
        <f t="shared" si="1"/>
        <v>0</v>
      </c>
      <c r="AA16" s="57">
        <f t="shared" si="1"/>
        <v>0</v>
      </c>
    </row>
    <row r="17" spans="1:27" ht="25.05" customHeight="1" x14ac:dyDescent="0.45">
      <c r="A17" s="57">
        <v>11</v>
      </c>
      <c r="B17" s="57">
        <v>11</v>
      </c>
      <c r="C17" s="105" t="s">
        <v>172</v>
      </c>
      <c r="D17" s="44" t="s">
        <v>45</v>
      </c>
      <c r="E17" s="57">
        <v>3</v>
      </c>
      <c r="F17" s="57">
        <v>4</v>
      </c>
      <c r="G17" s="57">
        <v>6</v>
      </c>
      <c r="H17" s="57">
        <v>5</v>
      </c>
      <c r="I17" s="57">
        <v>1</v>
      </c>
      <c r="J17" s="57"/>
      <c r="K17" s="57"/>
      <c r="L17" s="57"/>
      <c r="M17" s="57">
        <f>SUM(E17:L17)</f>
        <v>19</v>
      </c>
      <c r="N17" s="57">
        <v>17</v>
      </c>
      <c r="O17" s="57">
        <f>E17*10+F17*30+G17*150+H17*600+I17*3000+J17*15000+K17*70000+L17*200000+N17*20</f>
        <v>7390</v>
      </c>
      <c r="P17" s="57"/>
      <c r="Q17" s="57"/>
      <c r="R17" s="57"/>
      <c r="S17" s="57"/>
      <c r="T17" s="57"/>
      <c r="U17" s="57"/>
      <c r="V17" s="57"/>
      <c r="W17" s="57"/>
      <c r="X17" s="57">
        <f t="shared" si="0"/>
        <v>0</v>
      </c>
      <c r="Y17" s="57">
        <f t="shared" si="0"/>
        <v>0</v>
      </c>
      <c r="Z17" s="57">
        <f t="shared" si="1"/>
        <v>0</v>
      </c>
      <c r="AA17" s="57">
        <f t="shared" si="1"/>
        <v>0</v>
      </c>
    </row>
    <row r="18" spans="1:27" ht="25.05" customHeight="1" x14ac:dyDescent="0.45">
      <c r="A18" s="57">
        <v>12</v>
      </c>
      <c r="B18" s="57">
        <v>12</v>
      </c>
      <c r="C18" s="44" t="s">
        <v>150</v>
      </c>
      <c r="D18" s="44" t="s">
        <v>45</v>
      </c>
      <c r="E18" s="57">
        <v>3</v>
      </c>
      <c r="F18" s="57">
        <v>3</v>
      </c>
      <c r="G18" s="57">
        <v>6</v>
      </c>
      <c r="H18" s="57">
        <v>5</v>
      </c>
      <c r="I18" s="57">
        <v>1</v>
      </c>
      <c r="J18" s="57"/>
      <c r="K18" s="57"/>
      <c r="L18" s="57"/>
      <c r="M18" s="57">
        <f>SUM(E18:L18)</f>
        <v>18</v>
      </c>
      <c r="N18" s="57">
        <v>18</v>
      </c>
      <c r="O18" s="57">
        <f>E18*10+F18*30+G18*150+H18*600+I18*3000+J18*15000+K18*70000+L18*200000+N18*20</f>
        <v>7380</v>
      </c>
      <c r="P18" s="57"/>
      <c r="Q18" s="57"/>
      <c r="R18" s="57"/>
      <c r="S18" s="57"/>
      <c r="T18" s="57"/>
      <c r="U18" s="57"/>
      <c r="V18" s="57"/>
      <c r="W18" s="57"/>
      <c r="X18" s="57">
        <f t="shared" si="0"/>
        <v>0</v>
      </c>
      <c r="Y18" s="57">
        <f t="shared" si="0"/>
        <v>0</v>
      </c>
      <c r="Z18" s="57">
        <f t="shared" si="1"/>
        <v>0</v>
      </c>
      <c r="AA18" s="57">
        <f t="shared" si="1"/>
        <v>0</v>
      </c>
    </row>
    <row r="19" spans="1:27" ht="25.05" customHeight="1" x14ac:dyDescent="0.45">
      <c r="A19" s="57">
        <v>13</v>
      </c>
      <c r="B19" s="57">
        <v>13</v>
      </c>
      <c r="C19" s="44" t="s">
        <v>168</v>
      </c>
      <c r="D19" s="44" t="s">
        <v>54</v>
      </c>
      <c r="E19" s="57">
        <v>3</v>
      </c>
      <c r="F19" s="57">
        <v>4</v>
      </c>
      <c r="G19" s="57">
        <v>6</v>
      </c>
      <c r="H19" s="57">
        <v>5</v>
      </c>
      <c r="I19" s="57">
        <v>1</v>
      </c>
      <c r="J19" s="57"/>
      <c r="K19" s="57"/>
      <c r="L19" s="57"/>
      <c r="M19" s="57">
        <f>SUM(E19:L19)</f>
        <v>19</v>
      </c>
      <c r="N19" s="57">
        <v>16</v>
      </c>
      <c r="O19" s="57">
        <f>E19*10+F19*30+G19*150+H19*600+I19*3000+J19*15000+K19*70000+L19*200000+N19*20</f>
        <v>7370</v>
      </c>
      <c r="P19" s="57"/>
      <c r="Q19" s="57"/>
      <c r="R19" s="57"/>
      <c r="S19" s="57"/>
      <c r="T19" s="57"/>
      <c r="U19" s="57"/>
      <c r="V19" s="57"/>
      <c r="W19" s="57"/>
      <c r="X19" s="57">
        <f t="shared" si="0"/>
        <v>0</v>
      </c>
      <c r="Y19" s="57">
        <f t="shared" si="0"/>
        <v>0</v>
      </c>
      <c r="Z19" s="57">
        <f t="shared" si="1"/>
        <v>0</v>
      </c>
      <c r="AA19" s="57">
        <f t="shared" si="1"/>
        <v>0</v>
      </c>
    </row>
    <row r="20" spans="1:27" ht="25.05" customHeight="1" x14ac:dyDescent="0.45">
      <c r="A20" s="57">
        <v>14</v>
      </c>
      <c r="B20" s="57">
        <v>14</v>
      </c>
      <c r="C20" s="105" t="s">
        <v>182</v>
      </c>
      <c r="D20" s="44" t="s">
        <v>54</v>
      </c>
      <c r="E20" s="57">
        <v>3</v>
      </c>
      <c r="F20" s="57">
        <v>4</v>
      </c>
      <c r="G20" s="57">
        <v>6</v>
      </c>
      <c r="H20" s="57">
        <v>4</v>
      </c>
      <c r="I20" s="57">
        <v>1</v>
      </c>
      <c r="J20" s="57"/>
      <c r="K20" s="57"/>
      <c r="L20" s="57"/>
      <c r="M20" s="57">
        <f>SUM(E20:L20)</f>
        <v>18</v>
      </c>
      <c r="N20" s="57">
        <v>18</v>
      </c>
      <c r="O20" s="57">
        <f>E20*10+F20*30+G20*150+H20*600+I20*3000+J20*15000+K20*70000+L20*200000+N20*20</f>
        <v>6810</v>
      </c>
      <c r="P20" s="57"/>
      <c r="Q20" s="57"/>
      <c r="R20" s="57"/>
      <c r="S20" s="57"/>
      <c r="T20" s="57"/>
      <c r="U20" s="57"/>
      <c r="V20" s="57"/>
      <c r="W20" s="57"/>
      <c r="X20" s="57">
        <f t="shared" si="0"/>
        <v>0</v>
      </c>
      <c r="Y20" s="57">
        <f t="shared" si="0"/>
        <v>0</v>
      </c>
      <c r="Z20" s="57">
        <f t="shared" si="1"/>
        <v>0</v>
      </c>
      <c r="AA20" s="57">
        <f t="shared" si="1"/>
        <v>0</v>
      </c>
    </row>
    <row r="21" spans="1:27" ht="25.05" customHeight="1" x14ac:dyDescent="0.45">
      <c r="A21" s="57">
        <v>15</v>
      </c>
      <c r="B21" s="57">
        <v>15</v>
      </c>
      <c r="C21" s="44" t="s">
        <v>147</v>
      </c>
      <c r="D21" s="44" t="s">
        <v>54</v>
      </c>
      <c r="E21" s="57">
        <v>3</v>
      </c>
      <c r="F21" s="57">
        <v>4</v>
      </c>
      <c r="G21" s="57">
        <v>6</v>
      </c>
      <c r="H21" s="57">
        <v>4</v>
      </c>
      <c r="I21" s="57">
        <v>1</v>
      </c>
      <c r="J21" s="57"/>
      <c r="K21" s="57"/>
      <c r="L21" s="57"/>
      <c r="M21" s="57">
        <f>SUM(E21:L21)</f>
        <v>18</v>
      </c>
      <c r="N21" s="57">
        <v>17</v>
      </c>
      <c r="O21" s="57">
        <f>E21*10+F21*30+G21*150+H21*600+I21*3000+J21*15000+K21*70000+L21*200000+N21*20</f>
        <v>6790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7" ht="25.05" customHeight="1" x14ac:dyDescent="0.45">
      <c r="A22" s="57">
        <v>16</v>
      </c>
      <c r="B22" s="57">
        <v>16</v>
      </c>
      <c r="C22" s="44" t="s">
        <v>173</v>
      </c>
      <c r="D22" s="44" t="s">
        <v>45</v>
      </c>
      <c r="E22" s="57">
        <v>3</v>
      </c>
      <c r="F22" s="57">
        <v>4</v>
      </c>
      <c r="G22" s="57">
        <v>6</v>
      </c>
      <c r="H22" s="57">
        <v>4</v>
      </c>
      <c r="I22" s="57">
        <v>1</v>
      </c>
      <c r="J22" s="57"/>
      <c r="K22" s="57"/>
      <c r="L22" s="57"/>
      <c r="M22" s="57">
        <f>SUM(E22:L22)</f>
        <v>18</v>
      </c>
      <c r="N22" s="57">
        <v>16</v>
      </c>
      <c r="O22" s="57">
        <f>E22*10+F22*30+G22*150+H22*600+I22*3000+J22*15000+K22*70000+L22*200000+N22*20</f>
        <v>6770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7" ht="25.05" customHeight="1" x14ac:dyDescent="0.45">
      <c r="A23" s="57">
        <v>17</v>
      </c>
      <c r="B23" s="57">
        <v>17</v>
      </c>
      <c r="C23" s="44" t="s">
        <v>136</v>
      </c>
      <c r="D23" s="44" t="s">
        <v>54</v>
      </c>
      <c r="E23" s="57">
        <v>3</v>
      </c>
      <c r="F23" s="57">
        <v>4</v>
      </c>
      <c r="G23" s="57">
        <v>3</v>
      </c>
      <c r="H23" s="57">
        <v>2</v>
      </c>
      <c r="I23" s="57">
        <v>1</v>
      </c>
      <c r="J23" s="57"/>
      <c r="K23" s="57"/>
      <c r="L23" s="57"/>
      <c r="M23" s="57">
        <f>SUM(E23:L23)</f>
        <v>13</v>
      </c>
      <c r="N23" s="57">
        <v>12</v>
      </c>
      <c r="O23" s="57">
        <f>E23*10+F23*30+G23*150+H23*600+I23*3000+J23*15000+K23*70000+L23*200000+N23*20</f>
        <v>5040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7" ht="25.05" customHeight="1" x14ac:dyDescent="0.45">
      <c r="A24" s="57">
        <v>18</v>
      </c>
      <c r="B24" s="57">
        <v>18</v>
      </c>
      <c r="C24" s="44" t="s">
        <v>122</v>
      </c>
      <c r="D24" s="44" t="s">
        <v>45</v>
      </c>
      <c r="E24" s="57">
        <v>3</v>
      </c>
      <c r="F24" s="57">
        <v>4</v>
      </c>
      <c r="G24" s="57">
        <v>6</v>
      </c>
      <c r="H24" s="57">
        <v>5</v>
      </c>
      <c r="I24" s="57"/>
      <c r="J24" s="57"/>
      <c r="K24" s="57"/>
      <c r="L24" s="57"/>
      <c r="M24" s="57">
        <f>SUM(E24:L24)</f>
        <v>18</v>
      </c>
      <c r="N24" s="57">
        <v>15</v>
      </c>
      <c r="O24" s="57">
        <f>E24*10+F24*30+G24*150+H24*600+I24*3000+J24*15000+K24*70000+L24*200000+N24*20</f>
        <v>4350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7" ht="25.05" customHeight="1" x14ac:dyDescent="0.45">
      <c r="A25" s="57">
        <v>18</v>
      </c>
      <c r="B25" s="57">
        <v>18</v>
      </c>
      <c r="C25" s="105" t="s">
        <v>140</v>
      </c>
      <c r="D25" s="44" t="s">
        <v>54</v>
      </c>
      <c r="E25" s="57">
        <v>3</v>
      </c>
      <c r="F25" s="57">
        <v>4</v>
      </c>
      <c r="G25" s="57">
        <v>6</v>
      </c>
      <c r="H25" s="57">
        <v>5</v>
      </c>
      <c r="I25" s="57"/>
      <c r="J25" s="57"/>
      <c r="K25" s="57"/>
      <c r="L25" s="57"/>
      <c r="M25" s="57">
        <f>SUM(E25:L25)</f>
        <v>18</v>
      </c>
      <c r="N25" s="57">
        <v>15</v>
      </c>
      <c r="O25" s="57">
        <f>E25*10+F25*30+G25*150+H25*600+I25*3000+J25*15000+K25*70000+L25*200000+N25*20</f>
        <v>4350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7" ht="25.05" customHeight="1" x14ac:dyDescent="0.45">
      <c r="A26" s="57">
        <v>20</v>
      </c>
      <c r="B26" s="57">
        <v>20</v>
      </c>
      <c r="C26" s="44" t="s">
        <v>133</v>
      </c>
      <c r="D26" s="44" t="s">
        <v>45</v>
      </c>
      <c r="E26" s="57"/>
      <c r="F26" s="57"/>
      <c r="G26" s="57">
        <v>1</v>
      </c>
      <c r="H26" s="57">
        <v>1</v>
      </c>
      <c r="I26" s="57">
        <v>1</v>
      </c>
      <c r="J26" s="57"/>
      <c r="K26" s="57"/>
      <c r="L26" s="57"/>
      <c r="M26" s="57">
        <f>SUM(E26:L26)</f>
        <v>3</v>
      </c>
      <c r="N26" s="57">
        <v>2</v>
      </c>
      <c r="O26" s="57">
        <f>E26*10+F26*30+G26*150+H26*600+I26*3000+J26*15000+K26*70000+L26*200000+N26*20</f>
        <v>3790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 ht="25.05" customHeight="1" x14ac:dyDescent="0.45">
      <c r="A27" s="57">
        <v>21</v>
      </c>
      <c r="B27" s="57">
        <v>21</v>
      </c>
      <c r="C27" s="105" t="s">
        <v>192</v>
      </c>
      <c r="D27" s="44" t="s">
        <v>45</v>
      </c>
      <c r="E27" s="57">
        <v>3</v>
      </c>
      <c r="F27" s="57">
        <v>4</v>
      </c>
      <c r="G27" s="57">
        <v>6</v>
      </c>
      <c r="H27" s="57">
        <v>3</v>
      </c>
      <c r="I27" s="57"/>
      <c r="J27" s="57"/>
      <c r="K27" s="57"/>
      <c r="L27" s="57"/>
      <c r="M27" s="57">
        <f>SUM(E27:L27)</f>
        <v>16</v>
      </c>
      <c r="N27" s="57">
        <v>16</v>
      </c>
      <c r="O27" s="57">
        <f>E27*10+F27*30+G27*150+H27*600+I27*3000+J27*15000+K27*70000+L27*200000+N27*20</f>
        <v>3170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 ht="25.05" customHeight="1" x14ac:dyDescent="0.45">
      <c r="A28" s="57">
        <v>22</v>
      </c>
      <c r="B28" s="57">
        <v>22</v>
      </c>
      <c r="C28" s="44" t="s">
        <v>119</v>
      </c>
      <c r="D28" s="44" t="s">
        <v>45</v>
      </c>
      <c r="E28" s="57">
        <v>3</v>
      </c>
      <c r="F28" s="57">
        <v>4</v>
      </c>
      <c r="G28" s="57">
        <v>5</v>
      </c>
      <c r="H28" s="57">
        <v>3</v>
      </c>
      <c r="I28" s="57"/>
      <c r="J28" s="57"/>
      <c r="K28" s="57"/>
      <c r="L28" s="57"/>
      <c r="M28" s="57">
        <f>SUM(E28:L28)</f>
        <v>15</v>
      </c>
      <c r="N28" s="57">
        <v>15</v>
      </c>
      <c r="O28" s="57">
        <f>E28*10+F28*30+G28*150+H28*600+I28*3000+J28*15000+K28*70000+L28*200000+N28*20</f>
        <v>3000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 ht="25.05" customHeight="1" x14ac:dyDescent="0.45">
      <c r="A29" s="57">
        <v>23</v>
      </c>
      <c r="B29" s="57">
        <v>23</v>
      </c>
      <c r="C29" s="44"/>
      <c r="D29" s="44"/>
      <c r="E29" s="57"/>
      <c r="F29" s="57"/>
      <c r="G29" s="57"/>
      <c r="H29" s="57"/>
      <c r="I29" s="57"/>
      <c r="J29" s="57"/>
      <c r="K29" s="57"/>
      <c r="L29" s="57"/>
      <c r="M29" s="57">
        <f>SUM(E29:L29)</f>
        <v>0</v>
      </c>
      <c r="N29" s="57"/>
      <c r="O29" s="57">
        <f t="shared" ref="O8:O36" si="2">E29*10+F29*30+G29*150+H29*600+I29*3000+J29*15000+K29*70000+L29*200000+N29*20</f>
        <v>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 ht="25.05" customHeight="1" x14ac:dyDescent="0.45">
      <c r="A30" s="57">
        <v>24</v>
      </c>
      <c r="B30" s="57">
        <v>24</v>
      </c>
      <c r="C30" s="44"/>
      <c r="D30" s="44"/>
      <c r="E30" s="57"/>
      <c r="F30" s="57"/>
      <c r="G30" s="57"/>
      <c r="H30" s="57"/>
      <c r="I30" s="57"/>
      <c r="J30" s="57"/>
      <c r="K30" s="57"/>
      <c r="L30" s="57"/>
      <c r="M30" s="57">
        <f t="shared" ref="M30:M36" si="3">SUM(E30:L30)</f>
        <v>0</v>
      </c>
      <c r="N30" s="57"/>
      <c r="O30" s="57">
        <f t="shared" si="2"/>
        <v>0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 ht="25.05" customHeight="1" x14ac:dyDescent="0.45">
      <c r="A31" s="57">
        <v>25</v>
      </c>
      <c r="B31" s="57">
        <v>25</v>
      </c>
      <c r="C31" s="44"/>
      <c r="D31" s="44"/>
      <c r="E31" s="57"/>
      <c r="F31" s="57"/>
      <c r="G31" s="57"/>
      <c r="H31" s="57"/>
      <c r="I31" s="57"/>
      <c r="J31" s="57"/>
      <c r="K31" s="57"/>
      <c r="L31" s="57"/>
      <c r="M31" s="57">
        <f t="shared" si="3"/>
        <v>0</v>
      </c>
      <c r="N31" s="57"/>
      <c r="O31" s="57">
        <f t="shared" si="2"/>
        <v>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 ht="25.05" customHeight="1" x14ac:dyDescent="0.45">
      <c r="A32" s="57">
        <v>26</v>
      </c>
      <c r="B32" s="57">
        <v>26</v>
      </c>
      <c r="C32" s="44"/>
      <c r="D32" s="44"/>
      <c r="E32" s="57"/>
      <c r="F32" s="57"/>
      <c r="G32" s="57"/>
      <c r="H32" s="57"/>
      <c r="I32" s="57"/>
      <c r="J32" s="57"/>
      <c r="K32" s="57"/>
      <c r="L32" s="57"/>
      <c r="M32" s="57">
        <f t="shared" si="3"/>
        <v>0</v>
      </c>
      <c r="N32" s="57"/>
      <c r="O32" s="57">
        <f t="shared" si="2"/>
        <v>0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25.05" customHeight="1" x14ac:dyDescent="0.45">
      <c r="A33" s="57">
        <v>27</v>
      </c>
      <c r="B33" s="57">
        <v>27</v>
      </c>
      <c r="C33" s="44"/>
      <c r="D33" s="44"/>
      <c r="E33" s="57"/>
      <c r="F33" s="57"/>
      <c r="G33" s="57"/>
      <c r="H33" s="57"/>
      <c r="I33" s="57"/>
      <c r="J33" s="57"/>
      <c r="K33" s="57"/>
      <c r="L33" s="57"/>
      <c r="M33" s="57">
        <f t="shared" si="3"/>
        <v>0</v>
      </c>
      <c r="N33" s="57"/>
      <c r="O33" s="57">
        <f t="shared" si="2"/>
        <v>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25.05" customHeight="1" x14ac:dyDescent="0.45">
      <c r="A34" s="57">
        <v>28</v>
      </c>
      <c r="B34" s="57">
        <v>28</v>
      </c>
      <c r="C34" s="44"/>
      <c r="D34" s="44"/>
      <c r="E34" s="57"/>
      <c r="F34" s="57"/>
      <c r="G34" s="57"/>
      <c r="H34" s="57"/>
      <c r="I34" s="57"/>
      <c r="J34" s="57"/>
      <c r="K34" s="57"/>
      <c r="L34" s="57"/>
      <c r="M34" s="57">
        <f t="shared" si="3"/>
        <v>0</v>
      </c>
      <c r="N34" s="57"/>
      <c r="O34" s="57">
        <f t="shared" si="2"/>
        <v>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25.05" customHeight="1" x14ac:dyDescent="0.45">
      <c r="A35" s="57">
        <v>29</v>
      </c>
      <c r="B35" s="57">
        <v>29</v>
      </c>
      <c r="C35" s="44"/>
      <c r="D35" s="44"/>
      <c r="E35" s="57"/>
      <c r="F35" s="57"/>
      <c r="G35" s="57"/>
      <c r="H35" s="57"/>
      <c r="I35" s="57"/>
      <c r="J35" s="57"/>
      <c r="K35" s="57"/>
      <c r="L35" s="57"/>
      <c r="M35" s="57">
        <f t="shared" si="3"/>
        <v>0</v>
      </c>
      <c r="N35" s="57"/>
      <c r="O35" s="57">
        <f t="shared" si="2"/>
        <v>0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25.05" customHeight="1" x14ac:dyDescent="0.45">
      <c r="A36" s="57">
        <v>30</v>
      </c>
      <c r="B36" s="57">
        <v>30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>
        <f t="shared" si="3"/>
        <v>0</v>
      </c>
      <c r="N36" s="57"/>
      <c r="O36" s="57">
        <f t="shared" si="2"/>
        <v>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</row>
  </sheetData>
  <sortState xmlns:xlrd2="http://schemas.microsoft.com/office/spreadsheetml/2017/richdata2" ref="C7:O28">
    <sortCondition descending="1" ref="O7:O28"/>
  </sortState>
  <mergeCells count="18">
    <mergeCell ref="Z4:Z6"/>
    <mergeCell ref="AA4:AA6"/>
    <mergeCell ref="P4:Q5"/>
    <mergeCell ref="R4:S5"/>
    <mergeCell ref="T4:U5"/>
    <mergeCell ref="V4:W5"/>
    <mergeCell ref="X4:X6"/>
    <mergeCell ref="Y4:Y6"/>
    <mergeCell ref="A2:D2"/>
    <mergeCell ref="E2:O3"/>
    <mergeCell ref="P2:AA3"/>
    <mergeCell ref="A3:D3"/>
    <mergeCell ref="A4:A6"/>
    <mergeCell ref="B4:B6"/>
    <mergeCell ref="C4:C5"/>
    <mergeCell ref="M4:M6"/>
    <mergeCell ref="N4:N6"/>
    <mergeCell ref="O4:O6"/>
  </mergeCells>
  <phoneticPr fontId="1"/>
  <pageMargins left="1.45" right="0.70866141732283472" top="0.11811023622047245" bottom="0.11811023622047245" header="0.11811023622047245" footer="0.11811023622047245"/>
  <pageSetup paperSize="9" scale="77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3F75C-7047-4B25-ACC9-CB8431DEEE4D}">
  <dimension ref="A1:AE50"/>
  <sheetViews>
    <sheetView view="pageBreakPreview" zoomScale="70" zoomScaleNormal="80" zoomScaleSheetLayoutView="70" workbookViewId="0">
      <pane xSplit="2" ySplit="6" topLeftCell="C7" activePane="bottomRight" state="frozen"/>
      <selection activeCell="G11" sqref="G11:H11"/>
      <selection pane="topRight" activeCell="G11" sqref="G11:H11"/>
      <selection pane="bottomLeft" activeCell="G11" sqref="G11:H11"/>
      <selection pane="bottomRight" activeCell="H7" sqref="H7"/>
    </sheetView>
  </sheetViews>
  <sheetFormatPr defaultRowHeight="13.2" x14ac:dyDescent="0.45"/>
  <cols>
    <col min="1" max="2" width="5.69921875" style="35" customWidth="1"/>
    <col min="3" max="3" width="18" style="35" customWidth="1"/>
    <col min="4" max="4" width="5.3984375" style="35" bestFit="1" customWidth="1"/>
    <col min="5" max="12" width="10.19921875" style="35" customWidth="1"/>
    <col min="13" max="14" width="8.796875" style="35" customWidth="1"/>
    <col min="15" max="15" width="8.796875" style="35"/>
    <col min="16" max="27" width="6" style="35" customWidth="1"/>
    <col min="28" max="16384" width="8.796875" style="35"/>
  </cols>
  <sheetData>
    <row r="1" spans="1:31" ht="25.8" customHeight="1" x14ac:dyDescent="0.4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31" ht="25.05" customHeight="1" x14ac:dyDescent="0.45">
      <c r="A2" s="95" t="s">
        <v>5</v>
      </c>
      <c r="B2" s="96"/>
      <c r="C2" s="96"/>
      <c r="D2" s="96"/>
      <c r="E2" s="87" t="s">
        <v>58</v>
      </c>
      <c r="F2" s="88"/>
      <c r="G2" s="88"/>
      <c r="H2" s="88"/>
      <c r="I2" s="88"/>
      <c r="J2" s="88"/>
      <c r="K2" s="88"/>
      <c r="L2" s="88"/>
      <c r="M2" s="88"/>
      <c r="N2" s="88"/>
      <c r="O2" s="89"/>
      <c r="P2" s="82" t="s">
        <v>79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C2" s="35" t="s">
        <v>22</v>
      </c>
      <c r="AD2" s="35">
        <v>3</v>
      </c>
      <c r="AE2" s="35">
        <v>10</v>
      </c>
    </row>
    <row r="3" spans="1:31" ht="25.05" customHeight="1" x14ac:dyDescent="0.45">
      <c r="A3" s="97" t="s">
        <v>8</v>
      </c>
      <c r="B3" s="80"/>
      <c r="C3" s="80"/>
      <c r="D3" s="80"/>
      <c r="E3" s="90"/>
      <c r="F3" s="91"/>
      <c r="G3" s="91"/>
      <c r="H3" s="91"/>
      <c r="I3" s="91"/>
      <c r="J3" s="91"/>
      <c r="K3" s="91"/>
      <c r="L3" s="91"/>
      <c r="M3" s="91"/>
      <c r="N3" s="91"/>
      <c r="O3" s="9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C3" s="35" t="s">
        <v>23</v>
      </c>
      <c r="AD3" s="35">
        <v>4</v>
      </c>
      <c r="AE3" s="35">
        <v>30</v>
      </c>
    </row>
    <row r="4" spans="1:31" ht="25.05" customHeight="1" x14ac:dyDescent="0.2">
      <c r="A4" s="83" t="s">
        <v>44</v>
      </c>
      <c r="B4" s="83" t="s">
        <v>78</v>
      </c>
      <c r="C4" s="98" t="s">
        <v>99</v>
      </c>
      <c r="D4" s="37" t="s">
        <v>98</v>
      </c>
      <c r="E4" s="52" t="s">
        <v>22</v>
      </c>
      <c r="F4" s="52" t="s">
        <v>23</v>
      </c>
      <c r="G4" s="52" t="s">
        <v>15</v>
      </c>
      <c r="H4" s="52" t="s">
        <v>16</v>
      </c>
      <c r="I4" s="52" t="s">
        <v>17</v>
      </c>
      <c r="J4" s="52" t="s">
        <v>18</v>
      </c>
      <c r="K4" s="52" t="s">
        <v>39</v>
      </c>
      <c r="L4" s="52" t="s">
        <v>24</v>
      </c>
      <c r="M4" s="83" t="s">
        <v>46</v>
      </c>
      <c r="N4" s="93" t="s">
        <v>47</v>
      </c>
      <c r="O4" s="93" t="s">
        <v>30</v>
      </c>
      <c r="P4" s="86" t="s">
        <v>70</v>
      </c>
      <c r="Q4" s="86"/>
      <c r="R4" s="86" t="s">
        <v>71</v>
      </c>
      <c r="S4" s="86"/>
      <c r="T4" s="86" t="s">
        <v>72</v>
      </c>
      <c r="U4" s="86"/>
      <c r="V4" s="86" t="s">
        <v>77</v>
      </c>
      <c r="W4" s="86"/>
      <c r="X4" s="86" t="s">
        <v>73</v>
      </c>
      <c r="Y4" s="86" t="s">
        <v>74</v>
      </c>
      <c r="Z4" s="86" t="s">
        <v>75</v>
      </c>
      <c r="AA4" s="86" t="s">
        <v>76</v>
      </c>
      <c r="AC4" s="35" t="s">
        <v>15</v>
      </c>
      <c r="AD4" s="35">
        <v>4</v>
      </c>
      <c r="AE4" s="35">
        <v>150</v>
      </c>
    </row>
    <row r="5" spans="1:31" ht="25.05" customHeight="1" x14ac:dyDescent="0.45">
      <c r="A5" s="84"/>
      <c r="B5" s="84"/>
      <c r="C5" s="99"/>
      <c r="D5" s="51" t="s">
        <v>48</v>
      </c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52</v>
      </c>
      <c r="J5" s="52" t="s">
        <v>52</v>
      </c>
      <c r="K5" s="52" t="s">
        <v>49</v>
      </c>
      <c r="L5" s="52" t="s">
        <v>53</v>
      </c>
      <c r="M5" s="84"/>
      <c r="N5" s="93"/>
      <c r="O5" s="9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C5" s="35" t="s">
        <v>16</v>
      </c>
      <c r="AD5" s="35">
        <v>5</v>
      </c>
      <c r="AE5" s="35">
        <v>600</v>
      </c>
    </row>
    <row r="6" spans="1:31" ht="25.05" customHeight="1" x14ac:dyDescent="0.45">
      <c r="A6" s="85"/>
      <c r="B6" s="85"/>
      <c r="C6" s="100" t="s">
        <v>101</v>
      </c>
      <c r="D6" s="40" t="s">
        <v>54</v>
      </c>
      <c r="E6" s="52" t="s">
        <v>55</v>
      </c>
      <c r="F6" s="52" t="s">
        <v>56</v>
      </c>
      <c r="G6" s="52" t="s">
        <v>59</v>
      </c>
      <c r="H6" s="52" t="s">
        <v>60</v>
      </c>
      <c r="I6" s="52" t="s">
        <v>61</v>
      </c>
      <c r="J6" s="52" t="s">
        <v>62</v>
      </c>
      <c r="K6" s="52" t="s">
        <v>63</v>
      </c>
      <c r="L6" s="52" t="s">
        <v>64</v>
      </c>
      <c r="M6" s="85"/>
      <c r="N6" s="93"/>
      <c r="O6" s="93" t="s">
        <v>57</v>
      </c>
      <c r="P6" s="54" t="s">
        <v>73</v>
      </c>
      <c r="Q6" s="54" t="s">
        <v>74</v>
      </c>
      <c r="R6" s="54" t="s">
        <v>73</v>
      </c>
      <c r="S6" s="54" t="s">
        <v>74</v>
      </c>
      <c r="T6" s="54" t="s">
        <v>73</v>
      </c>
      <c r="U6" s="54" t="s">
        <v>74</v>
      </c>
      <c r="V6" s="54" t="s">
        <v>73</v>
      </c>
      <c r="W6" s="54" t="s">
        <v>74</v>
      </c>
      <c r="X6" s="86"/>
      <c r="Y6" s="86"/>
      <c r="Z6" s="86"/>
      <c r="AA6" s="86"/>
      <c r="AC6" s="35" t="s">
        <v>17</v>
      </c>
      <c r="AD6" s="35">
        <v>5</v>
      </c>
      <c r="AE6" s="35">
        <v>3000</v>
      </c>
    </row>
    <row r="7" spans="1:31" ht="25.05" customHeight="1" x14ac:dyDescent="0.45">
      <c r="A7" s="57">
        <v>1</v>
      </c>
      <c r="B7" s="57">
        <v>1</v>
      </c>
      <c r="C7" s="104" t="s">
        <v>138</v>
      </c>
      <c r="D7" s="43" t="s">
        <v>45</v>
      </c>
      <c r="E7" s="57">
        <v>3</v>
      </c>
      <c r="F7" s="57">
        <v>4</v>
      </c>
      <c r="G7" s="57">
        <v>6</v>
      </c>
      <c r="H7" s="57">
        <v>5</v>
      </c>
      <c r="I7" s="57">
        <v>1</v>
      </c>
      <c r="J7" s="57">
        <v>5</v>
      </c>
      <c r="K7" s="57">
        <v>2</v>
      </c>
      <c r="L7" s="57"/>
      <c r="M7" s="57">
        <f>SUM(E7:L7)</f>
        <v>26</v>
      </c>
      <c r="N7" s="57">
        <v>22</v>
      </c>
      <c r="O7" s="57">
        <f>E7*10+F7*30+G7*150+H7*600+I7*3000+J7*15000+K7*70000+L7*200000+N7*20</f>
        <v>222490</v>
      </c>
      <c r="P7" s="57"/>
      <c r="Q7" s="57"/>
      <c r="R7" s="57"/>
      <c r="S7" s="57"/>
      <c r="T7" s="57"/>
      <c r="U7" s="57"/>
      <c r="V7" s="57"/>
      <c r="W7" s="57"/>
      <c r="X7" s="57">
        <f>COUNT(P7,R7,T7,V7)</f>
        <v>0</v>
      </c>
      <c r="Y7" s="57">
        <f>COUNT(Q7,S7,U7,W7)</f>
        <v>0</v>
      </c>
      <c r="Z7" s="57">
        <f>P7+R7+T7+V7</f>
        <v>0</v>
      </c>
      <c r="AA7" s="57">
        <f>Q7+S7+U7+W7</f>
        <v>0</v>
      </c>
      <c r="AC7" s="35" t="s">
        <v>18</v>
      </c>
      <c r="AD7" s="35">
        <v>5</v>
      </c>
      <c r="AE7" s="35">
        <v>15000</v>
      </c>
    </row>
    <row r="8" spans="1:31" ht="25.05" customHeight="1" x14ac:dyDescent="0.45">
      <c r="A8" s="57">
        <v>2</v>
      </c>
      <c r="B8" s="57">
        <v>2</v>
      </c>
      <c r="C8" s="104" t="s">
        <v>128</v>
      </c>
      <c r="D8" s="43" t="s">
        <v>45</v>
      </c>
      <c r="E8" s="57">
        <v>3</v>
      </c>
      <c r="F8" s="57">
        <v>4</v>
      </c>
      <c r="G8" s="57">
        <v>6</v>
      </c>
      <c r="H8" s="57">
        <v>5</v>
      </c>
      <c r="I8" s="57">
        <v>5</v>
      </c>
      <c r="J8" s="57">
        <v>4</v>
      </c>
      <c r="K8" s="57">
        <v>1</v>
      </c>
      <c r="L8" s="57"/>
      <c r="M8" s="57">
        <f>SUM(E8:L8)</f>
        <v>28</v>
      </c>
      <c r="N8" s="57">
        <v>24</v>
      </c>
      <c r="O8" s="57">
        <f>E8*10+F8*30+G8*150+H8*600+I8*3000+J8*15000+K8*70000+L8*200000+N8*20</f>
        <v>149530</v>
      </c>
      <c r="P8" s="57"/>
      <c r="Q8" s="57"/>
      <c r="R8" s="57"/>
      <c r="S8" s="57"/>
      <c r="T8" s="57"/>
      <c r="U8" s="57"/>
      <c r="V8" s="57"/>
      <c r="W8" s="57"/>
      <c r="X8" s="57">
        <f t="shared" ref="X8:Y20" si="0">COUNT(P8,R8,T8,V8)</f>
        <v>0</v>
      </c>
      <c r="Y8" s="57">
        <f t="shared" si="0"/>
        <v>0</v>
      </c>
      <c r="Z8" s="57">
        <f t="shared" ref="Z8:AA20" si="1">P8+R8+T8+V8</f>
        <v>0</v>
      </c>
      <c r="AA8" s="57">
        <f t="shared" si="1"/>
        <v>0</v>
      </c>
      <c r="AC8" s="35" t="s">
        <v>39</v>
      </c>
      <c r="AD8" s="35">
        <v>3</v>
      </c>
      <c r="AE8" s="35">
        <v>70000</v>
      </c>
    </row>
    <row r="9" spans="1:31" ht="25.05" customHeight="1" x14ac:dyDescent="0.45">
      <c r="A9" s="57">
        <v>3</v>
      </c>
      <c r="B9" s="57">
        <v>3</v>
      </c>
      <c r="C9" s="104" t="s">
        <v>193</v>
      </c>
      <c r="D9" s="43" t="s">
        <v>45</v>
      </c>
      <c r="E9" s="57">
        <v>3</v>
      </c>
      <c r="F9" s="57">
        <v>4</v>
      </c>
      <c r="G9" s="57">
        <v>6</v>
      </c>
      <c r="H9" s="57">
        <v>5</v>
      </c>
      <c r="I9" s="57">
        <v>4</v>
      </c>
      <c r="J9" s="57">
        <v>4</v>
      </c>
      <c r="K9" s="57">
        <v>1</v>
      </c>
      <c r="L9" s="57"/>
      <c r="M9" s="57">
        <f>SUM(E9:L9)</f>
        <v>27</v>
      </c>
      <c r="N9" s="57">
        <v>24</v>
      </c>
      <c r="O9" s="57">
        <f>E9*10+F9*30+G9*150+H9*600+I9*3000+J9*15000+K9*70000+L9*200000+N9*20</f>
        <v>146530</v>
      </c>
      <c r="P9" s="57"/>
      <c r="Q9" s="57"/>
      <c r="R9" s="57"/>
      <c r="S9" s="57"/>
      <c r="T9" s="57"/>
      <c r="U9" s="57"/>
      <c r="V9" s="57"/>
      <c r="W9" s="57"/>
      <c r="X9" s="57">
        <f t="shared" si="0"/>
        <v>0</v>
      </c>
      <c r="Y9" s="57">
        <f t="shared" si="0"/>
        <v>0</v>
      </c>
      <c r="Z9" s="57">
        <f t="shared" si="1"/>
        <v>0</v>
      </c>
      <c r="AA9" s="57">
        <f t="shared" si="1"/>
        <v>0</v>
      </c>
      <c r="AC9" s="35" t="s">
        <v>24</v>
      </c>
      <c r="AD9" s="35">
        <v>2</v>
      </c>
      <c r="AE9" s="35">
        <v>200000</v>
      </c>
    </row>
    <row r="10" spans="1:31" ht="25.05" customHeight="1" x14ac:dyDescent="0.45">
      <c r="A10" s="57">
        <v>4</v>
      </c>
      <c r="B10" s="57">
        <v>4</v>
      </c>
      <c r="C10" s="43" t="s">
        <v>159</v>
      </c>
      <c r="D10" s="43" t="s">
        <v>45</v>
      </c>
      <c r="E10" s="57"/>
      <c r="F10" s="57"/>
      <c r="G10" s="57"/>
      <c r="H10" s="57">
        <v>2</v>
      </c>
      <c r="I10" s="57">
        <v>2</v>
      </c>
      <c r="J10" s="57">
        <v>4</v>
      </c>
      <c r="K10" s="57">
        <v>1</v>
      </c>
      <c r="L10" s="57"/>
      <c r="M10" s="57">
        <f>SUM(E10:L10)</f>
        <v>9</v>
      </c>
      <c r="N10" s="57">
        <v>5</v>
      </c>
      <c r="O10" s="57">
        <f>E10*10+F10*30+G10*150+H10*600+I10*3000+J10*15000+K10*70000+L10*200000+N10*20</f>
        <v>137300</v>
      </c>
      <c r="P10" s="57"/>
      <c r="Q10" s="57"/>
      <c r="R10" s="57"/>
      <c r="S10" s="57"/>
      <c r="T10" s="57"/>
      <c r="U10" s="57"/>
      <c r="V10" s="57"/>
      <c r="W10" s="57"/>
      <c r="X10" s="57">
        <f t="shared" si="0"/>
        <v>0</v>
      </c>
      <c r="Y10" s="57">
        <f t="shared" si="0"/>
        <v>0</v>
      </c>
      <c r="Z10" s="57">
        <f t="shared" si="1"/>
        <v>0</v>
      </c>
      <c r="AA10" s="57">
        <f t="shared" si="1"/>
        <v>0</v>
      </c>
      <c r="AD10" s="35">
        <v>31</v>
      </c>
      <c r="AE10" s="35">
        <v>288790</v>
      </c>
    </row>
    <row r="11" spans="1:31" ht="25.05" customHeight="1" x14ac:dyDescent="0.45">
      <c r="A11" s="57">
        <v>5</v>
      </c>
      <c r="B11" s="57">
        <v>5</v>
      </c>
      <c r="C11" s="44" t="s">
        <v>146</v>
      </c>
      <c r="D11" s="43" t="s">
        <v>45</v>
      </c>
      <c r="E11" s="42">
        <v>3</v>
      </c>
      <c r="F11" s="42">
        <v>4</v>
      </c>
      <c r="G11" s="42">
        <v>6</v>
      </c>
      <c r="H11" s="42">
        <v>5</v>
      </c>
      <c r="I11" s="42">
        <v>5</v>
      </c>
      <c r="J11" s="42">
        <v>4</v>
      </c>
      <c r="K11" s="42"/>
      <c r="L11" s="42"/>
      <c r="M11" s="57">
        <f>SUM(E11:L11)</f>
        <v>27</v>
      </c>
      <c r="N11" s="42">
        <v>24</v>
      </c>
      <c r="O11" s="57">
        <f>E11*10+F11*30+G11*150+H11*600+I11*3000+J11*15000+K11*70000+L11*200000+N11*20</f>
        <v>79530</v>
      </c>
      <c r="P11" s="57"/>
      <c r="Q11" s="57"/>
      <c r="R11" s="57"/>
      <c r="S11" s="57"/>
      <c r="T11" s="57"/>
      <c r="U11" s="57"/>
      <c r="V11" s="57"/>
      <c r="W11" s="57"/>
      <c r="X11" s="57">
        <f t="shared" si="0"/>
        <v>0</v>
      </c>
      <c r="Y11" s="57">
        <f t="shared" si="0"/>
        <v>0</v>
      </c>
      <c r="Z11" s="57">
        <f t="shared" si="1"/>
        <v>0</v>
      </c>
      <c r="AA11" s="57">
        <f t="shared" si="1"/>
        <v>0</v>
      </c>
    </row>
    <row r="12" spans="1:31" ht="25.05" customHeight="1" x14ac:dyDescent="0.45">
      <c r="A12" s="57">
        <v>6</v>
      </c>
      <c r="B12" s="57">
        <v>6</v>
      </c>
      <c r="C12" s="44" t="s">
        <v>164</v>
      </c>
      <c r="D12" s="43" t="s">
        <v>45</v>
      </c>
      <c r="E12" s="57">
        <v>3</v>
      </c>
      <c r="F12" s="57">
        <v>4</v>
      </c>
      <c r="G12" s="57">
        <v>6</v>
      </c>
      <c r="H12" s="57">
        <v>5</v>
      </c>
      <c r="I12" s="57">
        <v>5</v>
      </c>
      <c r="J12" s="57">
        <v>4</v>
      </c>
      <c r="K12" s="57"/>
      <c r="L12" s="57"/>
      <c r="M12" s="57">
        <f>SUM(E12:L12)</f>
        <v>27</v>
      </c>
      <c r="N12" s="57">
        <v>24</v>
      </c>
      <c r="O12" s="57">
        <f>E12*10+F12*30+G12*150+H12*600+I12*3000+J12*15000+K12*70000+L12*200000+N12*20</f>
        <v>79530</v>
      </c>
      <c r="P12" s="57"/>
      <c r="Q12" s="57"/>
      <c r="R12" s="57"/>
      <c r="S12" s="57"/>
      <c r="T12" s="57"/>
      <c r="U12" s="57"/>
      <c r="V12" s="57"/>
      <c r="W12" s="57"/>
      <c r="X12" s="57">
        <f t="shared" si="0"/>
        <v>0</v>
      </c>
      <c r="Y12" s="57">
        <f t="shared" si="0"/>
        <v>0</v>
      </c>
      <c r="Z12" s="57">
        <f t="shared" si="1"/>
        <v>0</v>
      </c>
      <c r="AA12" s="57">
        <f t="shared" si="1"/>
        <v>0</v>
      </c>
    </row>
    <row r="13" spans="1:31" ht="25.05" customHeight="1" x14ac:dyDescent="0.45">
      <c r="A13" s="57">
        <v>7</v>
      </c>
      <c r="B13" s="57">
        <v>7</v>
      </c>
      <c r="C13" s="105" t="s">
        <v>139</v>
      </c>
      <c r="D13" s="44" t="s">
        <v>45</v>
      </c>
      <c r="E13" s="57">
        <v>3</v>
      </c>
      <c r="F13" s="57">
        <v>4</v>
      </c>
      <c r="G13" s="57">
        <v>6</v>
      </c>
      <c r="H13" s="57">
        <v>5</v>
      </c>
      <c r="I13" s="57">
        <v>5</v>
      </c>
      <c r="J13" s="57">
        <v>4</v>
      </c>
      <c r="K13" s="57"/>
      <c r="L13" s="57"/>
      <c r="M13" s="57">
        <f>SUM(E13:L13)</f>
        <v>27</v>
      </c>
      <c r="N13" s="57">
        <v>23</v>
      </c>
      <c r="O13" s="57">
        <f>E13*10+F13*30+G13*150+H13*600+I13*3000+J13*15000+K13*70000+L13*200000+N13*20</f>
        <v>79510</v>
      </c>
      <c r="P13" s="57"/>
      <c r="Q13" s="57"/>
      <c r="R13" s="57"/>
      <c r="S13" s="57"/>
      <c r="T13" s="57"/>
      <c r="U13" s="57"/>
      <c r="V13" s="57"/>
      <c r="W13" s="57"/>
      <c r="X13" s="57">
        <f t="shared" si="0"/>
        <v>0</v>
      </c>
      <c r="Y13" s="57">
        <f t="shared" si="0"/>
        <v>0</v>
      </c>
      <c r="Z13" s="57">
        <f t="shared" si="1"/>
        <v>0</v>
      </c>
      <c r="AA13" s="57">
        <f t="shared" si="1"/>
        <v>0</v>
      </c>
    </row>
    <row r="14" spans="1:31" ht="25.05" customHeight="1" x14ac:dyDescent="0.45">
      <c r="A14" s="57">
        <v>8</v>
      </c>
      <c r="B14" s="57">
        <v>8</v>
      </c>
      <c r="C14" s="44" t="s">
        <v>184</v>
      </c>
      <c r="D14" s="44" t="s">
        <v>45</v>
      </c>
      <c r="E14" s="57"/>
      <c r="F14" s="57"/>
      <c r="G14" s="57">
        <v>3</v>
      </c>
      <c r="H14" s="57">
        <v>3</v>
      </c>
      <c r="I14" s="57">
        <v>5</v>
      </c>
      <c r="J14" s="57">
        <v>4</v>
      </c>
      <c r="K14" s="57"/>
      <c r="L14" s="57"/>
      <c r="M14" s="57">
        <f>SUM(E14:L14)</f>
        <v>15</v>
      </c>
      <c r="N14" s="57">
        <v>8</v>
      </c>
      <c r="O14" s="57">
        <f>E14*10+F14*30+G14*150+H14*600+I14*3000+J14*15000+K14*70000+L14*200000+N14*20</f>
        <v>77410</v>
      </c>
      <c r="P14" s="57"/>
      <c r="Q14" s="57"/>
      <c r="R14" s="57"/>
      <c r="S14" s="57"/>
      <c r="T14" s="57"/>
      <c r="U14" s="57"/>
      <c r="V14" s="57"/>
      <c r="W14" s="57"/>
      <c r="X14" s="57">
        <f t="shared" si="0"/>
        <v>0</v>
      </c>
      <c r="Y14" s="57">
        <f t="shared" si="0"/>
        <v>0</v>
      </c>
      <c r="Z14" s="57">
        <f t="shared" si="1"/>
        <v>0</v>
      </c>
      <c r="AA14" s="57">
        <f t="shared" si="1"/>
        <v>0</v>
      </c>
      <c r="AC14" s="35" t="s">
        <v>100</v>
      </c>
    </row>
    <row r="15" spans="1:31" ht="25.05" customHeight="1" x14ac:dyDescent="0.45">
      <c r="A15" s="57">
        <v>9</v>
      </c>
      <c r="B15" s="57">
        <v>9</v>
      </c>
      <c r="C15" s="44" t="s">
        <v>129</v>
      </c>
      <c r="D15" s="44" t="s">
        <v>45</v>
      </c>
      <c r="E15" s="57">
        <v>3</v>
      </c>
      <c r="F15" s="57">
        <v>4</v>
      </c>
      <c r="G15" s="57">
        <v>4</v>
      </c>
      <c r="H15" s="57">
        <v>2</v>
      </c>
      <c r="I15" s="57">
        <v>4</v>
      </c>
      <c r="J15" s="57">
        <v>4</v>
      </c>
      <c r="K15" s="57"/>
      <c r="L15" s="57"/>
      <c r="M15" s="57">
        <f>SUM(E15:L15)</f>
        <v>21</v>
      </c>
      <c r="N15" s="57">
        <v>15</v>
      </c>
      <c r="O15" s="57">
        <f>E15*10+F15*30+G15*150+H15*600+I15*3000+J15*15000+K15*70000+L15*200000+N15*20</f>
        <v>74250</v>
      </c>
      <c r="P15" s="57"/>
      <c r="Q15" s="57"/>
      <c r="R15" s="57"/>
      <c r="S15" s="57"/>
      <c r="T15" s="57"/>
      <c r="U15" s="57"/>
      <c r="V15" s="57"/>
      <c r="W15" s="57"/>
      <c r="X15" s="57">
        <f t="shared" si="0"/>
        <v>0</v>
      </c>
      <c r="Y15" s="57">
        <f t="shared" si="0"/>
        <v>0</v>
      </c>
      <c r="Z15" s="57">
        <f t="shared" si="1"/>
        <v>0</v>
      </c>
      <c r="AA15" s="57">
        <f t="shared" si="1"/>
        <v>0</v>
      </c>
    </row>
    <row r="16" spans="1:31" ht="25.05" customHeight="1" x14ac:dyDescent="0.45">
      <c r="A16" s="57">
        <v>10</v>
      </c>
      <c r="B16" s="57">
        <v>10</v>
      </c>
      <c r="C16" s="44" t="s">
        <v>167</v>
      </c>
      <c r="D16" s="44" t="s">
        <v>45</v>
      </c>
      <c r="E16" s="57">
        <v>1</v>
      </c>
      <c r="F16" s="57">
        <v>1</v>
      </c>
      <c r="G16" s="57">
        <v>2</v>
      </c>
      <c r="H16" s="57">
        <v>3</v>
      </c>
      <c r="I16" s="57">
        <v>3</v>
      </c>
      <c r="J16" s="57">
        <v>4</v>
      </c>
      <c r="K16" s="57"/>
      <c r="L16" s="57"/>
      <c r="M16" s="57">
        <f>SUM(E16:L16)</f>
        <v>14</v>
      </c>
      <c r="N16" s="57">
        <v>10</v>
      </c>
      <c r="O16" s="57">
        <f>E16*10+F16*30+G16*150+H16*600+I16*3000+J16*15000+K16*70000+L16*200000+N16*20</f>
        <v>71340</v>
      </c>
      <c r="P16" s="57"/>
      <c r="Q16" s="57"/>
      <c r="R16" s="57"/>
      <c r="S16" s="57"/>
      <c r="T16" s="57"/>
      <c r="U16" s="57"/>
      <c r="V16" s="57"/>
      <c r="W16" s="57"/>
      <c r="X16" s="57">
        <f t="shared" si="0"/>
        <v>0</v>
      </c>
      <c r="Y16" s="57">
        <f t="shared" si="0"/>
        <v>0</v>
      </c>
      <c r="Z16" s="57">
        <f t="shared" si="1"/>
        <v>0</v>
      </c>
      <c r="AA16" s="57">
        <f t="shared" si="1"/>
        <v>0</v>
      </c>
    </row>
    <row r="17" spans="1:27" ht="25.05" customHeight="1" x14ac:dyDescent="0.45">
      <c r="A17" s="57">
        <v>11</v>
      </c>
      <c r="B17" s="57">
        <v>11</v>
      </c>
      <c r="C17" s="44" t="s">
        <v>185</v>
      </c>
      <c r="D17" s="44" t="s">
        <v>45</v>
      </c>
      <c r="E17" s="57">
        <v>3</v>
      </c>
      <c r="F17" s="57">
        <v>4</v>
      </c>
      <c r="G17" s="57">
        <v>6</v>
      </c>
      <c r="H17" s="57">
        <v>5</v>
      </c>
      <c r="I17" s="57">
        <v>5</v>
      </c>
      <c r="J17" s="57">
        <v>3</v>
      </c>
      <c r="K17" s="57"/>
      <c r="L17" s="57"/>
      <c r="M17" s="57">
        <f>SUM(E17:L17)</f>
        <v>26</v>
      </c>
      <c r="N17" s="57">
        <v>22</v>
      </c>
      <c r="O17" s="57">
        <f>E17*10+F17*30+G17*150+H17*600+I17*3000+J17*15000+K17*70000+L17*200000+N17*20</f>
        <v>64490</v>
      </c>
      <c r="P17" s="57"/>
      <c r="Q17" s="57"/>
      <c r="R17" s="57"/>
      <c r="S17" s="57"/>
      <c r="T17" s="57"/>
      <c r="U17" s="57"/>
      <c r="V17" s="57"/>
      <c r="W17" s="57"/>
      <c r="X17" s="57">
        <f t="shared" si="0"/>
        <v>0</v>
      </c>
      <c r="Y17" s="57">
        <f t="shared" si="0"/>
        <v>0</v>
      </c>
      <c r="Z17" s="57">
        <f t="shared" si="1"/>
        <v>0</v>
      </c>
      <c r="AA17" s="57">
        <f t="shared" si="1"/>
        <v>0</v>
      </c>
    </row>
    <row r="18" spans="1:27" ht="25.05" customHeight="1" x14ac:dyDescent="0.45">
      <c r="A18" s="57">
        <v>12</v>
      </c>
      <c r="B18" s="57">
        <v>12</v>
      </c>
      <c r="C18" s="44" t="s">
        <v>144</v>
      </c>
      <c r="D18" s="44" t="s">
        <v>45</v>
      </c>
      <c r="E18" s="57"/>
      <c r="F18" s="57"/>
      <c r="G18" s="57"/>
      <c r="H18" s="57">
        <v>5</v>
      </c>
      <c r="I18" s="57">
        <v>5</v>
      </c>
      <c r="J18" s="57">
        <v>3</v>
      </c>
      <c r="K18" s="57"/>
      <c r="L18" s="57"/>
      <c r="M18" s="57">
        <f>SUM(E18:L18)</f>
        <v>13</v>
      </c>
      <c r="N18" s="57">
        <v>11</v>
      </c>
      <c r="O18" s="57">
        <f>E18*10+F18*30+G18*150+H18*600+I18*3000+J18*15000+K18*70000+L18*200000+N18*20</f>
        <v>63220</v>
      </c>
      <c r="P18" s="57"/>
      <c r="Q18" s="57"/>
      <c r="R18" s="57"/>
      <c r="S18" s="57"/>
      <c r="T18" s="57"/>
      <c r="U18" s="57"/>
      <c r="V18" s="57"/>
      <c r="W18" s="57"/>
      <c r="X18" s="57">
        <f t="shared" si="0"/>
        <v>0</v>
      </c>
      <c r="Y18" s="57">
        <f t="shared" si="0"/>
        <v>0</v>
      </c>
      <c r="Z18" s="57">
        <f t="shared" si="1"/>
        <v>0</v>
      </c>
      <c r="AA18" s="57">
        <f t="shared" si="1"/>
        <v>0</v>
      </c>
    </row>
    <row r="19" spans="1:27" ht="25.05" customHeight="1" x14ac:dyDescent="0.45">
      <c r="A19" s="57">
        <v>13</v>
      </c>
      <c r="B19" s="57">
        <v>13</v>
      </c>
      <c r="C19" s="105" t="s">
        <v>165</v>
      </c>
      <c r="D19" s="44" t="s">
        <v>166</v>
      </c>
      <c r="E19" s="57">
        <v>1</v>
      </c>
      <c r="F19" s="57">
        <v>4</v>
      </c>
      <c r="G19" s="57">
        <v>4</v>
      </c>
      <c r="H19" s="57">
        <v>5</v>
      </c>
      <c r="I19" s="57">
        <v>4</v>
      </c>
      <c r="J19" s="57">
        <v>3</v>
      </c>
      <c r="K19" s="57"/>
      <c r="L19" s="57"/>
      <c r="M19" s="57">
        <f>SUM(E19:L19)</f>
        <v>21</v>
      </c>
      <c r="N19" s="57">
        <v>17</v>
      </c>
      <c r="O19" s="57">
        <f>E19*10+F19*30+G19*150+H19*600+I19*3000+J19*15000+K19*70000+L19*200000+N19*20</f>
        <v>61070</v>
      </c>
      <c r="P19" s="57"/>
      <c r="Q19" s="57"/>
      <c r="R19" s="57"/>
      <c r="S19" s="57"/>
      <c r="T19" s="57"/>
      <c r="U19" s="57"/>
      <c r="V19" s="57"/>
      <c r="W19" s="57"/>
      <c r="X19" s="57">
        <f t="shared" si="0"/>
        <v>0</v>
      </c>
      <c r="Y19" s="57">
        <f t="shared" si="0"/>
        <v>0</v>
      </c>
      <c r="Z19" s="57">
        <f t="shared" si="1"/>
        <v>0</v>
      </c>
      <c r="AA19" s="57">
        <f t="shared" si="1"/>
        <v>0</v>
      </c>
    </row>
    <row r="20" spans="1:27" ht="25.05" customHeight="1" x14ac:dyDescent="0.45">
      <c r="A20" s="57">
        <v>14</v>
      </c>
      <c r="B20" s="57">
        <v>14</v>
      </c>
      <c r="C20" s="105" t="s">
        <v>189</v>
      </c>
      <c r="D20" s="44" t="s">
        <v>54</v>
      </c>
      <c r="E20" s="57">
        <v>1</v>
      </c>
      <c r="F20" s="57">
        <v>1</v>
      </c>
      <c r="G20" s="57">
        <v>3</v>
      </c>
      <c r="H20" s="57">
        <v>3</v>
      </c>
      <c r="I20" s="57">
        <v>3</v>
      </c>
      <c r="J20" s="57">
        <v>3</v>
      </c>
      <c r="K20" s="57"/>
      <c r="L20" s="57"/>
      <c r="M20" s="57">
        <f>SUM(E20:L20)</f>
        <v>14</v>
      </c>
      <c r="N20" s="57">
        <v>9</v>
      </c>
      <c r="O20" s="57">
        <f>E20*10+F20*30+G20*150+H20*600+I20*3000+J20*15000+K20*70000+L20*200000+N20*20</f>
        <v>56470</v>
      </c>
      <c r="P20" s="57"/>
      <c r="Q20" s="57"/>
      <c r="R20" s="57"/>
      <c r="S20" s="57"/>
      <c r="T20" s="57"/>
      <c r="U20" s="57"/>
      <c r="V20" s="57"/>
      <c r="W20" s="57"/>
      <c r="X20" s="57">
        <f t="shared" si="0"/>
        <v>0</v>
      </c>
      <c r="Y20" s="57">
        <f t="shared" si="0"/>
        <v>0</v>
      </c>
      <c r="Z20" s="57">
        <f t="shared" si="1"/>
        <v>0</v>
      </c>
      <c r="AA20" s="57">
        <f t="shared" si="1"/>
        <v>0</v>
      </c>
    </row>
    <row r="21" spans="1:27" ht="25.05" customHeight="1" x14ac:dyDescent="0.45">
      <c r="A21" s="57">
        <v>15</v>
      </c>
      <c r="B21" s="57">
        <v>15</v>
      </c>
      <c r="C21" s="105" t="s">
        <v>191</v>
      </c>
      <c r="D21" s="44" t="s">
        <v>45</v>
      </c>
      <c r="E21" s="57"/>
      <c r="F21" s="57"/>
      <c r="G21" s="57"/>
      <c r="H21" s="57"/>
      <c r="I21" s="57">
        <v>2</v>
      </c>
      <c r="J21" s="57">
        <v>3</v>
      </c>
      <c r="K21" s="57"/>
      <c r="L21" s="57"/>
      <c r="M21" s="57">
        <f>SUM(E21:L21)</f>
        <v>5</v>
      </c>
      <c r="N21" s="57">
        <v>2</v>
      </c>
      <c r="O21" s="57">
        <f>E21*10+F21*30+G21*150+H21*600+I21*3000+J21*15000+K21*70000+L21*200000+N21*20</f>
        <v>51040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7" ht="25.05" customHeight="1" x14ac:dyDescent="0.45">
      <c r="A22" s="57">
        <v>16</v>
      </c>
      <c r="B22" s="57">
        <v>16</v>
      </c>
      <c r="C22" s="44" t="s">
        <v>163</v>
      </c>
      <c r="D22" s="44" t="s">
        <v>54</v>
      </c>
      <c r="E22" s="57">
        <v>3</v>
      </c>
      <c r="F22" s="57">
        <v>4</v>
      </c>
      <c r="G22" s="57">
        <v>6</v>
      </c>
      <c r="H22" s="57">
        <v>5</v>
      </c>
      <c r="I22" s="57">
        <v>5</v>
      </c>
      <c r="J22" s="57">
        <v>2</v>
      </c>
      <c r="K22" s="57"/>
      <c r="L22" s="57"/>
      <c r="M22" s="57">
        <f>SUM(E22:L22)</f>
        <v>25</v>
      </c>
      <c r="N22" s="57">
        <v>23</v>
      </c>
      <c r="O22" s="57">
        <f>E22*10+F22*30+G22*150+H22*600+I22*3000+J22*15000+K22*70000+L22*200000+N22*20</f>
        <v>49510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7" ht="25.05" customHeight="1" x14ac:dyDescent="0.45">
      <c r="A23" s="57">
        <v>17</v>
      </c>
      <c r="B23" s="57">
        <v>17</v>
      </c>
      <c r="C23" s="105" t="s">
        <v>143</v>
      </c>
      <c r="D23" s="44" t="s">
        <v>45</v>
      </c>
      <c r="E23" s="57">
        <v>3</v>
      </c>
      <c r="F23" s="57">
        <v>4</v>
      </c>
      <c r="G23" s="57">
        <v>6</v>
      </c>
      <c r="H23" s="57">
        <v>5</v>
      </c>
      <c r="I23" s="57">
        <v>5</v>
      </c>
      <c r="J23" s="57">
        <v>2</v>
      </c>
      <c r="K23" s="57"/>
      <c r="L23" s="57"/>
      <c r="M23" s="57">
        <f>SUM(E23:L23)</f>
        <v>25</v>
      </c>
      <c r="N23" s="57">
        <v>21</v>
      </c>
      <c r="O23" s="57">
        <f>E23*10+F23*30+G23*150+H23*600+I23*3000+J23*15000+K23*70000+L23*200000+N23*20</f>
        <v>49470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7" ht="25.05" customHeight="1" x14ac:dyDescent="0.45">
      <c r="A24" s="57">
        <v>18</v>
      </c>
      <c r="B24" s="57">
        <v>18</v>
      </c>
      <c r="C24" s="44" t="s">
        <v>162</v>
      </c>
      <c r="D24" s="44" t="s">
        <v>45</v>
      </c>
      <c r="E24" s="57">
        <v>3</v>
      </c>
      <c r="F24" s="57">
        <v>4</v>
      </c>
      <c r="G24" s="57">
        <v>6</v>
      </c>
      <c r="H24" s="57">
        <v>5</v>
      </c>
      <c r="I24" s="57">
        <v>4</v>
      </c>
      <c r="J24" s="57">
        <v>2</v>
      </c>
      <c r="K24" s="57"/>
      <c r="L24" s="57"/>
      <c r="M24" s="57">
        <f>SUM(E24:L24)</f>
        <v>24</v>
      </c>
      <c r="N24" s="57">
        <v>23</v>
      </c>
      <c r="O24" s="57">
        <f>E24*10+F24*30+G24*150+H24*600+I24*3000+J24*15000+K24*70000+L24*200000+N24*20</f>
        <v>46510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7" ht="25.05" customHeight="1" x14ac:dyDescent="0.45">
      <c r="A25" s="57">
        <v>19</v>
      </c>
      <c r="B25" s="57">
        <v>19</v>
      </c>
      <c r="C25" s="44" t="s">
        <v>137</v>
      </c>
      <c r="D25" s="44" t="s">
        <v>54</v>
      </c>
      <c r="E25" s="57">
        <v>3</v>
      </c>
      <c r="F25" s="57">
        <v>1</v>
      </c>
      <c r="G25" s="57">
        <v>1</v>
      </c>
      <c r="H25" s="57">
        <v>1</v>
      </c>
      <c r="I25" s="57">
        <v>5</v>
      </c>
      <c r="J25" s="57">
        <v>2</v>
      </c>
      <c r="K25" s="57"/>
      <c r="L25" s="57"/>
      <c r="M25" s="57">
        <f>SUM(E25:L25)</f>
        <v>13</v>
      </c>
      <c r="N25" s="57">
        <v>11</v>
      </c>
      <c r="O25" s="57">
        <f>E25*10+F25*30+G25*150+H25*600+I25*3000+J25*15000+K25*70000+L25*200000+N25*20</f>
        <v>46030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7" ht="25.05" customHeight="1" x14ac:dyDescent="0.45">
      <c r="A26" s="57">
        <v>20</v>
      </c>
      <c r="B26" s="57">
        <v>20</v>
      </c>
      <c r="C26" s="44" t="s">
        <v>127</v>
      </c>
      <c r="D26" s="44" t="s">
        <v>45</v>
      </c>
      <c r="E26" s="57">
        <v>3</v>
      </c>
      <c r="F26" s="57">
        <v>4</v>
      </c>
      <c r="G26" s="57">
        <v>6</v>
      </c>
      <c r="H26" s="57">
        <v>3</v>
      </c>
      <c r="I26" s="57">
        <v>4</v>
      </c>
      <c r="J26" s="57">
        <v>2</v>
      </c>
      <c r="K26" s="57"/>
      <c r="L26" s="57"/>
      <c r="M26" s="57">
        <f>SUM(E26:L26)</f>
        <v>22</v>
      </c>
      <c r="N26" s="57">
        <v>15</v>
      </c>
      <c r="O26" s="57">
        <f>E26*10+F26*30+G26*150+H26*600+I26*3000+J26*15000+K26*70000+L26*200000+N26*20</f>
        <v>45150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 ht="25.05" customHeight="1" x14ac:dyDescent="0.45">
      <c r="A27" s="57">
        <v>21</v>
      </c>
      <c r="B27" s="57">
        <v>21</v>
      </c>
      <c r="C27" s="105" t="s">
        <v>142</v>
      </c>
      <c r="D27" s="44" t="s">
        <v>45</v>
      </c>
      <c r="E27" s="57">
        <v>3</v>
      </c>
      <c r="F27" s="57">
        <v>4</v>
      </c>
      <c r="G27" s="57">
        <v>6</v>
      </c>
      <c r="H27" s="57">
        <v>5</v>
      </c>
      <c r="I27" s="57">
        <v>3</v>
      </c>
      <c r="J27" s="57">
        <v>2</v>
      </c>
      <c r="K27" s="57"/>
      <c r="L27" s="57"/>
      <c r="M27" s="57">
        <f>SUM(E27:L27)</f>
        <v>23</v>
      </c>
      <c r="N27" s="57">
        <v>21</v>
      </c>
      <c r="O27" s="57">
        <f>E27*10+F27*30+G27*150+H27*600+I27*3000+J27*15000+K27*70000+L27*200000+N27*20</f>
        <v>43470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 ht="25.05" customHeight="1" x14ac:dyDescent="0.45">
      <c r="A28" s="57">
        <v>22</v>
      </c>
      <c r="B28" s="57">
        <v>22</v>
      </c>
      <c r="C28" s="44" t="s">
        <v>145</v>
      </c>
      <c r="D28" s="44" t="s">
        <v>45</v>
      </c>
      <c r="E28" s="57">
        <v>3</v>
      </c>
      <c r="F28" s="57">
        <v>4</v>
      </c>
      <c r="G28" s="57">
        <v>6</v>
      </c>
      <c r="H28" s="57">
        <v>5</v>
      </c>
      <c r="I28" s="57">
        <v>3</v>
      </c>
      <c r="J28" s="57">
        <v>2</v>
      </c>
      <c r="K28" s="57"/>
      <c r="L28" s="57"/>
      <c r="M28" s="57">
        <f>SUM(E28:L28)</f>
        <v>23</v>
      </c>
      <c r="N28" s="57">
        <v>20</v>
      </c>
      <c r="O28" s="57">
        <f>E28*10+F28*30+G28*150+H28*600+I28*3000+J28*15000+K28*70000+L28*200000+N28*20</f>
        <v>43450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 ht="25.05" customHeight="1" x14ac:dyDescent="0.45">
      <c r="A29" s="57">
        <v>23</v>
      </c>
      <c r="B29" s="57">
        <v>23</v>
      </c>
      <c r="C29" s="44" t="s">
        <v>130</v>
      </c>
      <c r="D29" s="44" t="s">
        <v>45</v>
      </c>
      <c r="E29" s="57">
        <v>3</v>
      </c>
      <c r="F29" s="57">
        <v>3</v>
      </c>
      <c r="G29" s="57">
        <v>2</v>
      </c>
      <c r="H29" s="57">
        <v>2</v>
      </c>
      <c r="I29" s="57">
        <v>1</v>
      </c>
      <c r="J29" s="57">
        <v>2</v>
      </c>
      <c r="K29" s="57"/>
      <c r="L29" s="57"/>
      <c r="M29" s="57">
        <f>SUM(E29:L29)</f>
        <v>13</v>
      </c>
      <c r="N29" s="57">
        <v>10</v>
      </c>
      <c r="O29" s="57">
        <f>E29*10+F29*30+G29*150+H29*600+I29*3000+J29*15000+K29*70000+L29*200000+N29*20</f>
        <v>34820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 ht="25.05" customHeight="1" x14ac:dyDescent="0.45">
      <c r="A30" s="57">
        <v>24</v>
      </c>
      <c r="B30" s="57">
        <v>24</v>
      </c>
      <c r="C30" s="105" t="s">
        <v>120</v>
      </c>
      <c r="D30" s="44" t="s">
        <v>45</v>
      </c>
      <c r="E30" s="57">
        <v>3</v>
      </c>
      <c r="F30" s="57">
        <v>4</v>
      </c>
      <c r="G30" s="57">
        <v>6</v>
      </c>
      <c r="H30" s="57">
        <v>5</v>
      </c>
      <c r="I30" s="57">
        <v>5</v>
      </c>
      <c r="J30" s="57">
        <v>1</v>
      </c>
      <c r="K30" s="57"/>
      <c r="L30" s="57"/>
      <c r="M30" s="57">
        <f>SUM(E30:L30)</f>
        <v>24</v>
      </c>
      <c r="N30" s="57">
        <v>20</v>
      </c>
      <c r="O30" s="57">
        <f>E30*10+F30*30+G30*150+H30*600+I30*3000+J30*15000+K30*70000+L30*200000+N30*20</f>
        <v>34450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 ht="25.05" customHeight="1" x14ac:dyDescent="0.45">
      <c r="A31" s="57">
        <v>25</v>
      </c>
      <c r="B31" s="57">
        <v>25</v>
      </c>
      <c r="C31" s="44" t="s">
        <v>183</v>
      </c>
      <c r="D31" s="44" t="s">
        <v>45</v>
      </c>
      <c r="E31" s="57"/>
      <c r="F31" s="57"/>
      <c r="G31" s="57"/>
      <c r="H31" s="57">
        <v>1</v>
      </c>
      <c r="I31" s="57">
        <v>1</v>
      </c>
      <c r="J31" s="57">
        <v>2</v>
      </c>
      <c r="K31" s="57"/>
      <c r="L31" s="57"/>
      <c r="M31" s="57">
        <f>SUM(E31:L31)</f>
        <v>4</v>
      </c>
      <c r="N31" s="57">
        <v>1</v>
      </c>
      <c r="O31" s="57">
        <f>E31*10+F31*30+G31*150+H31*600+I31*3000+J31*15000+K31*70000+L31*200000+N31*20</f>
        <v>33620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 ht="25.05" customHeight="1" x14ac:dyDescent="0.45">
      <c r="A32" s="57">
        <v>26</v>
      </c>
      <c r="B32" s="57">
        <v>26</v>
      </c>
      <c r="C32" s="44" t="s">
        <v>161</v>
      </c>
      <c r="D32" s="44" t="s">
        <v>54</v>
      </c>
      <c r="E32" s="57">
        <v>3</v>
      </c>
      <c r="F32" s="57">
        <v>4</v>
      </c>
      <c r="G32" s="57">
        <v>6</v>
      </c>
      <c r="H32" s="57">
        <v>5</v>
      </c>
      <c r="I32" s="57">
        <v>4</v>
      </c>
      <c r="J32" s="57">
        <v>1</v>
      </c>
      <c r="K32" s="57"/>
      <c r="L32" s="57"/>
      <c r="M32" s="57">
        <f>SUM(E32:L32)</f>
        <v>23</v>
      </c>
      <c r="N32" s="57">
        <v>19</v>
      </c>
      <c r="O32" s="57">
        <f>E32*10+F32*30+G32*150+H32*600+I32*3000+J32*15000+K32*70000+L32*200000+N32*20</f>
        <v>31430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25.05" customHeight="1" x14ac:dyDescent="0.45">
      <c r="A33" s="57">
        <v>27</v>
      </c>
      <c r="B33" s="57">
        <v>27</v>
      </c>
      <c r="C33" s="44" t="s">
        <v>132</v>
      </c>
      <c r="D33" s="44" t="s">
        <v>45</v>
      </c>
      <c r="E33" s="57">
        <v>3</v>
      </c>
      <c r="F33" s="57">
        <v>4</v>
      </c>
      <c r="G33" s="57">
        <v>5</v>
      </c>
      <c r="H33" s="57">
        <v>5</v>
      </c>
      <c r="I33" s="57">
        <v>3</v>
      </c>
      <c r="J33" s="57">
        <v>1</v>
      </c>
      <c r="K33" s="57"/>
      <c r="L33" s="57"/>
      <c r="M33" s="57">
        <f>SUM(E33:L33)</f>
        <v>21</v>
      </c>
      <c r="N33" s="57">
        <v>17</v>
      </c>
      <c r="O33" s="57">
        <f>E33*10+F33*30+G33*150+H33*600+I33*3000+J33*15000+K33*70000+L33*200000+N33*20</f>
        <v>28240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25.05" customHeight="1" x14ac:dyDescent="0.45">
      <c r="A34" s="57">
        <v>28</v>
      </c>
      <c r="B34" s="57">
        <v>28</v>
      </c>
      <c r="C34" s="44" t="s">
        <v>190</v>
      </c>
      <c r="D34" s="44" t="s">
        <v>45</v>
      </c>
      <c r="E34" s="57"/>
      <c r="F34" s="57"/>
      <c r="G34" s="57"/>
      <c r="H34" s="57"/>
      <c r="I34" s="57"/>
      <c r="J34" s="57">
        <v>1</v>
      </c>
      <c r="K34" s="57"/>
      <c r="L34" s="57"/>
      <c r="M34" s="57">
        <f>SUM(E34:L34)</f>
        <v>1</v>
      </c>
      <c r="N34" s="57"/>
      <c r="O34" s="57">
        <f>E34*10+F34*30+G34*150+H34*600+I34*3000+J34*15000+K34*70000+L34*200000+N34*20</f>
        <v>15000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25.05" customHeight="1" x14ac:dyDescent="0.45">
      <c r="A35" s="57">
        <v>29</v>
      </c>
      <c r="B35" s="57">
        <v>29</v>
      </c>
      <c r="C35" s="105" t="s">
        <v>126</v>
      </c>
      <c r="D35" s="44" t="s">
        <v>45</v>
      </c>
      <c r="E35" s="57">
        <v>3</v>
      </c>
      <c r="F35" s="57">
        <v>4</v>
      </c>
      <c r="G35" s="57">
        <v>6</v>
      </c>
      <c r="H35" s="57">
        <v>4</v>
      </c>
      <c r="I35" s="57">
        <v>3</v>
      </c>
      <c r="J35" s="57"/>
      <c r="K35" s="57"/>
      <c r="L35" s="57"/>
      <c r="M35" s="57">
        <f>SUM(E35:L35)</f>
        <v>20</v>
      </c>
      <c r="N35" s="57">
        <v>17</v>
      </c>
      <c r="O35" s="57">
        <f>E35*10+F35*30+G35*150+H35*600+I35*3000+J35*15000+K35*70000+L35*200000+N35*20</f>
        <v>12790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25.05" customHeight="1" x14ac:dyDescent="0.45">
      <c r="A36" s="57">
        <v>30</v>
      </c>
      <c r="B36" s="57">
        <v>30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>
        <f t="shared" ref="M30:M36" si="2">SUM(E36:L36)</f>
        <v>0</v>
      </c>
      <c r="N36" s="57"/>
      <c r="O36" s="57">
        <f t="shared" ref="O8:O36" si="3">E36*10+F36*30+G36*150+H36*600+I36*3000+J36*15000+K36*70000+L36*200000+N36*20</f>
        <v>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25.05" customHeight="1" x14ac:dyDescent="0.45">
      <c r="A37" s="57">
        <v>31</v>
      </c>
      <c r="B37" s="57">
        <v>31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>
        <f t="shared" ref="M37:M50" si="4">SUM(E37:L37)</f>
        <v>0</v>
      </c>
      <c r="N37" s="57"/>
      <c r="O37" s="57">
        <f t="shared" ref="O37:O50" si="5">E37*10+F37*30+G37*150+H37*600+I37*3000+J37*15000+K37*70000+L37*200000+N37*20</f>
        <v>0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25.05" customHeight="1" x14ac:dyDescent="0.45">
      <c r="A38" s="57">
        <v>32</v>
      </c>
      <c r="B38" s="57">
        <v>32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>
        <f t="shared" si="4"/>
        <v>0</v>
      </c>
      <c r="N38" s="57"/>
      <c r="O38" s="57">
        <f t="shared" si="5"/>
        <v>0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25.05" customHeight="1" x14ac:dyDescent="0.45">
      <c r="A39" s="57">
        <v>33</v>
      </c>
      <c r="B39" s="57">
        <v>33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>
        <f t="shared" si="4"/>
        <v>0</v>
      </c>
      <c r="N39" s="57"/>
      <c r="O39" s="57">
        <f t="shared" si="5"/>
        <v>0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25.05" customHeight="1" x14ac:dyDescent="0.45">
      <c r="A40" s="57">
        <v>34</v>
      </c>
      <c r="B40" s="57">
        <v>34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>
        <f t="shared" si="4"/>
        <v>0</v>
      </c>
      <c r="N40" s="57"/>
      <c r="O40" s="57">
        <f t="shared" si="5"/>
        <v>0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25.05" customHeight="1" x14ac:dyDescent="0.45">
      <c r="A41" s="57">
        <v>35</v>
      </c>
      <c r="B41" s="57">
        <v>35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>
        <f t="shared" si="4"/>
        <v>0</v>
      </c>
      <c r="N41" s="57"/>
      <c r="O41" s="57">
        <f t="shared" si="5"/>
        <v>0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ht="25.05" customHeight="1" x14ac:dyDescent="0.45">
      <c r="A42" s="57">
        <v>36</v>
      </c>
      <c r="B42" s="57">
        <v>36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>
        <f t="shared" si="4"/>
        <v>0</v>
      </c>
      <c r="N42" s="57"/>
      <c r="O42" s="57">
        <f t="shared" si="5"/>
        <v>0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25.05" customHeight="1" x14ac:dyDescent="0.45">
      <c r="A43" s="57">
        <v>37</v>
      </c>
      <c r="B43" s="57">
        <v>37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>
        <f t="shared" si="4"/>
        <v>0</v>
      </c>
      <c r="N43" s="57"/>
      <c r="O43" s="57">
        <f t="shared" si="5"/>
        <v>0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25.05" customHeight="1" x14ac:dyDescent="0.45">
      <c r="A44" s="57">
        <v>38</v>
      </c>
      <c r="B44" s="57">
        <v>38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>
        <f t="shared" si="4"/>
        <v>0</v>
      </c>
      <c r="N44" s="57"/>
      <c r="O44" s="57">
        <f t="shared" si="5"/>
        <v>0</v>
      </c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25.05" customHeight="1" x14ac:dyDescent="0.45">
      <c r="A45" s="57">
        <v>39</v>
      </c>
      <c r="B45" s="57">
        <v>39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>
        <f t="shared" si="4"/>
        <v>0</v>
      </c>
      <c r="N45" s="57"/>
      <c r="O45" s="57">
        <f t="shared" si="5"/>
        <v>0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ht="25.05" customHeight="1" x14ac:dyDescent="0.45">
      <c r="A46" s="57">
        <v>40</v>
      </c>
      <c r="B46" s="57">
        <v>40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>
        <f t="shared" si="4"/>
        <v>0</v>
      </c>
      <c r="N46" s="57"/>
      <c r="O46" s="57">
        <f t="shared" si="5"/>
        <v>0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ht="25.05" customHeight="1" x14ac:dyDescent="0.45">
      <c r="A47" s="57">
        <v>41</v>
      </c>
      <c r="B47" s="57">
        <v>41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>
        <f t="shared" si="4"/>
        <v>0</v>
      </c>
      <c r="N47" s="57"/>
      <c r="O47" s="57">
        <f t="shared" si="5"/>
        <v>0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ht="25.05" customHeight="1" x14ac:dyDescent="0.45">
      <c r="A48" s="57">
        <v>42</v>
      </c>
      <c r="B48" s="57">
        <v>42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>
        <f t="shared" si="4"/>
        <v>0</v>
      </c>
      <c r="N48" s="57"/>
      <c r="O48" s="57">
        <f t="shared" si="5"/>
        <v>0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ht="25.05" customHeight="1" x14ac:dyDescent="0.45">
      <c r="A49" s="57">
        <v>43</v>
      </c>
      <c r="B49" s="57">
        <v>43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>
        <f t="shared" si="4"/>
        <v>0</v>
      </c>
      <c r="N49" s="57"/>
      <c r="O49" s="57">
        <f t="shared" si="5"/>
        <v>0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ht="25.05" customHeight="1" x14ac:dyDescent="0.45">
      <c r="A50" s="57">
        <v>44</v>
      </c>
      <c r="B50" s="57">
        <v>44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>
        <f t="shared" si="4"/>
        <v>0</v>
      </c>
      <c r="N50" s="57"/>
      <c r="O50" s="57">
        <f t="shared" si="5"/>
        <v>0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</row>
  </sheetData>
  <autoFilter ref="C1:C50" xr:uid="{66245A98-70F9-4EA8-A62F-9180E59C4DA4}"/>
  <sortState xmlns:xlrd2="http://schemas.microsoft.com/office/spreadsheetml/2017/richdata2" ref="C23:O35">
    <sortCondition descending="1" ref="O23:O35"/>
  </sortState>
  <mergeCells count="18">
    <mergeCell ref="Z4:Z6"/>
    <mergeCell ref="AA4:AA6"/>
    <mergeCell ref="P4:Q5"/>
    <mergeCell ref="R4:S5"/>
    <mergeCell ref="T4:U5"/>
    <mergeCell ref="V4:W5"/>
    <mergeCell ref="X4:X6"/>
    <mergeCell ref="Y4:Y6"/>
    <mergeCell ref="A2:D2"/>
    <mergeCell ref="E2:O3"/>
    <mergeCell ref="P2:AA3"/>
    <mergeCell ref="A3:D3"/>
    <mergeCell ref="A4:A6"/>
    <mergeCell ref="B4:B6"/>
    <mergeCell ref="C4:C5"/>
    <mergeCell ref="M4:M6"/>
    <mergeCell ref="N4:N6"/>
    <mergeCell ref="O4:O6"/>
  </mergeCells>
  <phoneticPr fontId="1"/>
  <pageMargins left="1.45" right="0.70866141732283472" top="0.11811023622047245" bottom="0.11811023622047245" header="0.11811023622047245" footer="0.11811023622047245"/>
  <pageSetup paperSize="9" scale="6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Sheet1</vt:lpstr>
      <vt:lpstr>概要</vt:lpstr>
      <vt:lpstr>予選JP</vt:lpstr>
      <vt:lpstr>決勝JP</vt:lpstr>
      <vt:lpstr>決勝競技順</vt:lpstr>
      <vt:lpstr>POP</vt:lpstr>
      <vt:lpstr>ｴﾝﾄﾘｰ集計表</vt:lpstr>
      <vt:lpstr>ﾐﾄﾞﾙ集計表</vt:lpstr>
      <vt:lpstr>ﾏｽﾀｰ集計表</vt:lpstr>
      <vt:lpstr>ｴﾝﾍﾟﾗｰ集計表</vt:lpstr>
      <vt:lpstr>POP!Print_Area</vt:lpstr>
      <vt:lpstr>ｴﾝﾄﾘｰ集計表!Print_Area</vt:lpstr>
      <vt:lpstr>ｴﾝﾍﾟﾗｰ集計表!Print_Area</vt:lpstr>
      <vt:lpstr>ﾏｽﾀｰ集計表!Print_Area</vt:lpstr>
      <vt:lpstr>ﾐﾄﾞﾙ集計表!Print_Area</vt:lpstr>
      <vt:lpstr>決勝JP!Print_Area</vt:lpstr>
      <vt:lpstr>決勝競技順!Print_Area</vt:lpstr>
      <vt:lpstr>予選JP!Print_Area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</dc:creator>
  <cp:lastModifiedBy>pengu</cp:lastModifiedBy>
  <cp:lastPrinted>2021-02-21T11:50:14Z</cp:lastPrinted>
  <dcterms:created xsi:type="dcterms:W3CDTF">2020-12-17T09:20:37Z</dcterms:created>
  <dcterms:modified xsi:type="dcterms:W3CDTF">2021-02-21T11:50:37Z</dcterms:modified>
</cp:coreProperties>
</file>